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ČR-SK liga " sheetId="1" r:id="rId1"/>
    <sheet name="střelci" sheetId="2" r:id="rId2"/>
    <sheet name="komplet" sheetId="3" r:id="rId3"/>
  </sheets>
  <definedNames/>
  <calcPr fullCalcOnLoad="1"/>
</workbook>
</file>

<file path=xl/sharedStrings.xml><?xml version="1.0" encoding="utf-8"?>
<sst xmlns="http://schemas.openxmlformats.org/spreadsheetml/2006/main" count="931" uniqueCount="225">
  <si>
    <t>VÝSLEDKY  ČESKO-SLOVENSKÉ LIGY</t>
  </si>
  <si>
    <t>Kolo:</t>
  </si>
  <si>
    <t>Kategorie:</t>
  </si>
  <si>
    <t>Datum:</t>
  </si>
  <si>
    <t>Místo:</t>
  </si>
  <si>
    <t>číslo</t>
  </si>
  <si>
    <t>Výsledek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</si>
  <si>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</si>
  <si>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</si>
  <si>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</si>
  <si>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</si>
  <si>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</si>
  <si>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</si>
  <si>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</si>
  <si>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</si>
  <si>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</si>
  <si>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</si>
  <si>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</si>
  <si>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</si>
  <si>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</si>
  <si>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</si>
  <si>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</si>
  <si>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</si>
  <si>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góly</t>
  </si>
  <si>
    <t>zpracoval:</t>
  </si>
  <si>
    <t>email:</t>
  </si>
  <si>
    <t>Oblastní severomoravský svaz házené, Vítkovická 3083/1, 702 00 Ostrava</t>
  </si>
  <si>
    <t>P</t>
  </si>
  <si>
    <t>DRUŽSTVO</t>
  </si>
  <si>
    <t>V</t>
  </si>
  <si>
    <t>R</t>
  </si>
  <si>
    <t>SKÓRE</t>
  </si>
  <si>
    <t>B</t>
  </si>
  <si>
    <t>Nejlepší hráč :</t>
  </si>
  <si>
    <t>(Boj)</t>
  </si>
  <si>
    <t>Daniel</t>
  </si>
  <si>
    <t>Jakub</t>
  </si>
  <si>
    <t>Adam</t>
  </si>
  <si>
    <t>Lukáš</t>
  </si>
  <si>
    <t>Juraj</t>
  </si>
  <si>
    <t>Kristián</t>
  </si>
  <si>
    <t>Filip</t>
  </si>
  <si>
    <t>Michal</t>
  </si>
  <si>
    <t>(PvB)</t>
  </si>
  <si>
    <t>Marek</t>
  </si>
  <si>
    <t>Peter</t>
  </si>
  <si>
    <t>Babčan</t>
  </si>
  <si>
    <t>Tóth</t>
  </si>
  <si>
    <t>Dominik</t>
  </si>
  <si>
    <t>Tomáš</t>
  </si>
  <si>
    <t>Vladimír</t>
  </si>
  <si>
    <t>Jan</t>
  </si>
  <si>
    <t>David</t>
  </si>
  <si>
    <t>(Kar)</t>
  </si>
  <si>
    <t>Radek</t>
  </si>
  <si>
    <t>Považská Bystrica</t>
  </si>
  <si>
    <t>MŠK Pov.Bystrica</t>
  </si>
  <si>
    <t>HK Topoľčany</t>
  </si>
  <si>
    <t>HCB Karviná</t>
  </si>
  <si>
    <t>HK Kúpele Bojnice</t>
  </si>
  <si>
    <t>MŠK Pov. Bystrica</t>
  </si>
  <si>
    <t>polčas</t>
  </si>
  <si>
    <t>Nejlepší brankár:</t>
  </si>
  <si>
    <t>Nejlepší strelec:</t>
  </si>
  <si>
    <t>rozdiel</t>
  </si>
  <si>
    <t>S Ú P E R I</t>
  </si>
  <si>
    <t>Domáci</t>
  </si>
  <si>
    <t>Hostia</t>
  </si>
  <si>
    <t>stretnutia</t>
  </si>
  <si>
    <t>Nejlepší strelci:</t>
  </si>
  <si>
    <t>dňa:</t>
  </si>
  <si>
    <t>Katarína Opoldíková</t>
  </si>
  <si>
    <t>msk-sh@msk.sk</t>
  </si>
  <si>
    <t>Poradie</t>
  </si>
  <si>
    <t>Konečná tabuľka</t>
  </si>
  <si>
    <t>Kľúčik</t>
  </si>
  <si>
    <t>Matej</t>
  </si>
  <si>
    <t>Martin</t>
  </si>
  <si>
    <t>sumár</t>
  </si>
  <si>
    <t>Augustín</t>
  </si>
  <si>
    <t>Štefan</t>
  </si>
  <si>
    <t>Miroslav</t>
  </si>
  <si>
    <t>Zaťko</t>
  </si>
  <si>
    <t>14 : 19</t>
  </si>
  <si>
    <t>starší žiaci</t>
  </si>
  <si>
    <t>DTJ Polanka</t>
  </si>
  <si>
    <t>SKP Frýdek Místek</t>
  </si>
  <si>
    <t>Rosík</t>
  </si>
  <si>
    <t>Lovíšek</t>
  </si>
  <si>
    <t>Bystrický</t>
  </si>
  <si>
    <t>Ivan</t>
  </si>
  <si>
    <t>Kocifaj</t>
  </si>
  <si>
    <t>Šadlák</t>
  </si>
  <si>
    <t>Adamčík</t>
  </si>
  <si>
    <t>Marcel</t>
  </si>
  <si>
    <t>20 : 13</t>
  </si>
  <si>
    <t>Dobřický</t>
  </si>
  <si>
    <t>Petr</t>
  </si>
  <si>
    <t>Harabiš</t>
  </si>
  <si>
    <t>Denis</t>
  </si>
  <si>
    <t>Kolář</t>
  </si>
  <si>
    <t>Dušan</t>
  </si>
  <si>
    <t>Jaroš</t>
  </si>
  <si>
    <t>Míček</t>
  </si>
  <si>
    <t>Skřehot</t>
  </si>
  <si>
    <t>Tomašovský</t>
  </si>
  <si>
    <t>Richard</t>
  </si>
  <si>
    <t>(Pol.)</t>
  </si>
  <si>
    <t xml:space="preserve">Šiška </t>
  </si>
  <si>
    <t>Nicolas</t>
  </si>
  <si>
    <t>Oliver</t>
  </si>
  <si>
    <t>Ozimý</t>
  </si>
  <si>
    <t>Mário</t>
  </si>
  <si>
    <t>19 : 14</t>
  </si>
  <si>
    <t>Piwko</t>
  </si>
  <si>
    <t>Luděk</t>
  </si>
  <si>
    <t>Kroulík</t>
  </si>
  <si>
    <t>(FM)</t>
  </si>
  <si>
    <t>Matěj</t>
  </si>
  <si>
    <t>Šimek</t>
  </si>
  <si>
    <t>Žilavý</t>
  </si>
  <si>
    <t>Vojtěch</t>
  </si>
  <si>
    <t>Verlík</t>
  </si>
  <si>
    <t>13 : 20</t>
  </si>
  <si>
    <t>Korčák</t>
  </si>
  <si>
    <t>Petruška</t>
  </si>
  <si>
    <t>Švancer</t>
  </si>
  <si>
    <t>Merta</t>
  </si>
  <si>
    <t>Miloš</t>
  </si>
  <si>
    <t>Dluhý</t>
  </si>
  <si>
    <t>Jaorš</t>
  </si>
  <si>
    <t>Szikora</t>
  </si>
  <si>
    <t>Poliačik</t>
  </si>
  <si>
    <t>Podhrazský</t>
  </si>
  <si>
    <t>Wilczek</t>
  </si>
  <si>
    <t>Novák</t>
  </si>
  <si>
    <t>Vaněk</t>
  </si>
  <si>
    <t>Zachar</t>
  </si>
  <si>
    <t>Targoš</t>
  </si>
  <si>
    <t>Szentivanyi</t>
  </si>
  <si>
    <t>Jiří</t>
  </si>
  <si>
    <t>Kujah</t>
  </si>
  <si>
    <t>Patrik</t>
  </si>
  <si>
    <t>15 :22</t>
  </si>
  <si>
    <t>Fejer</t>
  </si>
  <si>
    <t>Aujeský</t>
  </si>
  <si>
    <t>Čelko</t>
  </si>
  <si>
    <t>Jozef</t>
  </si>
  <si>
    <t>Hladký</t>
  </si>
  <si>
    <t>Alexander</t>
  </si>
  <si>
    <t>Hanták</t>
  </si>
  <si>
    <t>Chochula</t>
  </si>
  <si>
    <t>Roman</t>
  </si>
  <si>
    <t>Hutňan</t>
  </si>
  <si>
    <t>Drienovský</t>
  </si>
  <si>
    <t>21 :8</t>
  </si>
  <si>
    <t>Beňo</t>
  </si>
  <si>
    <t>Bacílek</t>
  </si>
  <si>
    <t>Radomír</t>
  </si>
  <si>
    <t>Cáb</t>
  </si>
  <si>
    <t>Češek</t>
  </si>
  <si>
    <t>Fritz</t>
  </si>
  <si>
    <t>Šimon</t>
  </si>
  <si>
    <t>Havránek</t>
  </si>
  <si>
    <t>Hladný</t>
  </si>
  <si>
    <t>Hustopecký</t>
  </si>
  <si>
    <t>Radim</t>
  </si>
  <si>
    <t>Jadlovec</t>
  </si>
  <si>
    <t>Skupien</t>
  </si>
  <si>
    <t>Blahut</t>
  </si>
  <si>
    <t>Matuszek</t>
  </si>
  <si>
    <t>Rudolf</t>
  </si>
  <si>
    <t>Vlasimil</t>
  </si>
  <si>
    <t>Valach</t>
  </si>
  <si>
    <t>Henrich</t>
  </si>
  <si>
    <t xml:space="preserve">Birmon </t>
  </si>
  <si>
    <t xml:space="preserve">Schneidgen </t>
  </si>
  <si>
    <t>Belohorský</t>
  </si>
  <si>
    <t>peter</t>
  </si>
  <si>
    <t>Belanský</t>
  </si>
  <si>
    <t>Králik</t>
  </si>
  <si>
    <t>Kováč</t>
  </si>
  <si>
    <t>Filipeje</t>
  </si>
  <si>
    <t>Sebastián</t>
  </si>
  <si>
    <t>(To)</t>
  </si>
  <si>
    <t>22: 15</t>
  </si>
  <si>
    <t>7 : 27</t>
  </si>
  <si>
    <t>21 : 18</t>
  </si>
  <si>
    <t>17 : 14</t>
  </si>
  <si>
    <t>8 : 22</t>
  </si>
  <si>
    <t>17 : 16</t>
  </si>
  <si>
    <t>10 : 20</t>
  </si>
  <si>
    <t>14 : 17</t>
  </si>
  <si>
    <t>16:20</t>
  </si>
  <si>
    <t>Soutěžní ročník 2012/2013</t>
  </si>
  <si>
    <t>22 : 8</t>
  </si>
  <si>
    <t>23 : 15</t>
  </si>
  <si>
    <t>27 :7</t>
  </si>
  <si>
    <t>19 :13</t>
  </si>
  <si>
    <t>20 : 10</t>
  </si>
  <si>
    <t>15 : 23</t>
  </si>
  <si>
    <t>15 : 20</t>
  </si>
  <si>
    <t>20 : 15</t>
  </si>
  <si>
    <t>27 : 9</t>
  </si>
  <si>
    <t>9:27</t>
  </si>
  <si>
    <t xml:space="preserve">Bystrický Ivan - MŠK Pov. Bystrica </t>
  </si>
  <si>
    <t>Havránek Vojtěch - SKP Frýdek Místek - 34 gólov</t>
  </si>
  <si>
    <t>Adamčík Marcel - MŠK Považská Bystrica</t>
  </si>
  <si>
    <t>Priehoda</t>
  </si>
  <si>
    <t>Čapliar</t>
  </si>
  <si>
    <t>Blaho</t>
  </si>
  <si>
    <t>Fanúra</t>
  </si>
  <si>
    <t>Pavlovič</t>
  </si>
  <si>
    <t>Ševčík</t>
  </si>
  <si>
    <t>Pazedera</t>
  </si>
  <si>
    <t>Biskupič</t>
  </si>
  <si>
    <t>Ščipák</t>
  </si>
  <si>
    <t>Cvopa</t>
  </si>
  <si>
    <t>Paulička</t>
  </si>
  <si>
    <t>Dárius</t>
  </si>
  <si>
    <t>8 : 21</t>
  </si>
  <si>
    <t>18 : 21</t>
  </si>
  <si>
    <t>13 : 19</t>
  </si>
  <si>
    <t>16 : 17</t>
  </si>
  <si>
    <t>20 : 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</si>
</sst>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h:mm;@"/>
  </numFmts>
  <fonts count="39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u val="single"/>
      <sz val="11"/>
      <color indexed="18"/>
      <name val="Tahoma"/>
      <family val="2"/>
    </font>
    <font>
      <u val="single"/>
      <sz val="16"/>
      <color indexed="10"/>
      <name val="Tahoma"/>
      <family val="2"/>
    </font>
    <font>
      <b/>
      <sz val="11"/>
      <color indexed="18"/>
      <name val="Tahoma"/>
      <family val="2"/>
    </font>
    <font>
      <b/>
      <sz val="10"/>
      <name val="Tahoma"/>
      <family val="2"/>
    </font>
    <font>
      <b/>
      <sz val="12"/>
      <color indexed="1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3"/>
      <name val="Arial CE"/>
      <family val="2"/>
    </font>
    <font>
      <b/>
      <sz val="13"/>
      <name val="Tahoma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Tahoma"/>
      <family val="2"/>
    </font>
    <font>
      <b/>
      <sz val="10"/>
      <color indexed="10"/>
      <name val="Arial CE"/>
      <family val="0"/>
    </font>
    <font>
      <sz val="10.5"/>
      <color indexed="18"/>
      <name val="Arial CE"/>
      <family val="0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sz val="10"/>
      <color indexed="18"/>
      <name val="Arial CE"/>
      <family val="0"/>
    </font>
    <font>
      <b/>
      <sz val="12"/>
      <color indexed="10"/>
      <name val="Arial CE"/>
      <family val="2"/>
    </font>
    <font>
      <b/>
      <sz val="11"/>
      <color indexed="10"/>
      <name val="Arial CE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0" xfId="0" applyFont="1" applyFill="1" applyAlignment="1">
      <alignment/>
    </xf>
    <xf numFmtId="172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4" fontId="10" fillId="2" borderId="0" xfId="0" applyNumberFormat="1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5" fillId="2" borderId="3" xfId="0" applyNumberFormat="1" applyFont="1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22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3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27" fillId="2" borderId="5" xfId="0" applyFont="1" applyFill="1" applyBorder="1" applyAlignment="1">
      <alignment/>
    </xf>
    <xf numFmtId="0" fontId="27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left"/>
    </xf>
    <xf numFmtId="0" fontId="28" fillId="2" borderId="5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0" fontId="1" fillId="0" borderId="0" xfId="20">
      <alignment/>
      <protection/>
    </xf>
    <xf numFmtId="0" fontId="10" fillId="2" borderId="0" xfId="0" applyFont="1" applyFill="1" applyBorder="1" applyAlignment="1">
      <alignment vertical="center"/>
    </xf>
    <xf numFmtId="0" fontId="33" fillId="2" borderId="5" xfId="0" applyFont="1" applyFill="1" applyBorder="1" applyAlignment="1">
      <alignment/>
    </xf>
    <xf numFmtId="0" fontId="31" fillId="2" borderId="5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vertical="center"/>
    </xf>
    <xf numFmtId="0" fontId="33" fillId="2" borderId="6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3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1" fillId="0" borderId="0" xfId="20" applyFont="1">
      <alignment/>
      <protection/>
    </xf>
    <xf numFmtId="20" fontId="33" fillId="0" borderId="0" xfId="20" applyNumberFormat="1" applyFont="1" applyAlignment="1" quotePrefix="1">
      <alignment horizontal="center"/>
      <protection/>
    </xf>
    <xf numFmtId="181" fontId="33" fillId="0" borderId="0" xfId="20" applyNumberFormat="1" applyFont="1" applyAlignment="1" quotePrefix="1">
      <alignment horizontal="center"/>
      <protection/>
    </xf>
    <xf numFmtId="0" fontId="35" fillId="2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14" fontId="2" fillId="2" borderId="0" xfId="0" applyNumberFormat="1" applyFont="1" applyFill="1" applyAlignment="1">
      <alignment/>
    </xf>
    <xf numFmtId="0" fontId="24" fillId="2" borderId="0" xfId="17" applyFill="1" applyAlignment="1">
      <alignment/>
    </xf>
    <xf numFmtId="0" fontId="33" fillId="0" borderId="0" xfId="20" applyFont="1" applyAlignment="1">
      <alignment horizontal="center"/>
      <protection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32" fillId="2" borderId="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right"/>
    </xf>
    <xf numFmtId="0" fontId="31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31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3" fillId="0" borderId="0" xfId="20" applyFont="1" applyAlignment="1">
      <alignment horizontal="center"/>
      <protection/>
    </xf>
    <xf numFmtId="0" fontId="37" fillId="2" borderId="5" xfId="0" applyFont="1" applyFill="1" applyBorder="1" applyAlignment="1">
      <alignment horizontal="left"/>
    </xf>
    <xf numFmtId="0" fontId="31" fillId="2" borderId="5" xfId="0" applyFont="1" applyFill="1" applyBorder="1" applyAlignment="1">
      <alignment/>
    </xf>
    <xf numFmtId="0" fontId="38" fillId="0" borderId="0" xfId="20" applyFont="1">
      <alignment/>
      <protection/>
    </xf>
    <xf numFmtId="0" fontId="33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ový objekt - List aplikace Microsoft Exce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-sh@msk.sk" TargetMode="External" /><Relationship Id="rId2" Type="http://schemas.openxmlformats.org/officeDocument/2006/relationships/hyperlink" Target="mailto:msk-sh@msk.s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workbookViewId="0" topLeftCell="A1">
      <selection activeCell="D125" sqref="D125"/>
    </sheetView>
  </sheetViews>
  <sheetFormatPr defaultColWidth="9.00390625" defaultRowHeight="12.75" customHeight="1" zeroHeight="1"/>
  <cols>
    <col min="1" max="1" width="1.25" style="1" customWidth="1"/>
    <col min="2" max="2" width="6.125" style="1" customWidth="1"/>
    <col min="3" max="3" width="26.75390625" style="1" customWidth="1"/>
    <col min="4" max="4" width="9.875" style="1" customWidth="1"/>
    <col min="5" max="5" width="9.125" style="1" customWidth="1"/>
    <col min="6" max="6" width="7.125" style="1" customWidth="1"/>
    <col min="7" max="7" width="9.00390625" style="1" customWidth="1"/>
    <col min="8" max="8" width="6.375" style="1" customWidth="1"/>
    <col min="9" max="9" width="4.375" style="1" customWidth="1"/>
    <col min="10" max="10" width="6.125" style="1" customWidth="1"/>
    <col min="11" max="11" width="6.75390625" style="1" customWidth="1"/>
    <col min="12" max="12" width="1.37890625" style="1" customWidth="1"/>
    <col min="13" max="13" width="6.00390625" style="1" customWidth="1"/>
    <col min="14" max="16384" width="0" style="1" hidden="1" customWidth="1"/>
  </cols>
  <sheetData>
    <row r="1" spans="1:14" ht="14.25" customHeight="1">
      <c r="A1" s="88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3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ht="19.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3" ht="24" customHeight="1">
      <c r="A4" s="91" t="s">
        <v>194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0" s="4" customFormat="1" ht="19.5" customHeight="1">
      <c r="A5" s="85" t="s">
        <v>1</v>
      </c>
      <c r="B5" s="85"/>
      <c r="C5" s="2" t="s">
        <v>8</v>
      </c>
      <c r="D5" s="3"/>
      <c r="E5" s="85" t="s">
        <v>2</v>
      </c>
      <c r="F5" s="85"/>
      <c r="G5" s="85"/>
      <c r="H5" s="86" t="s">
        <v>84</v>
      </c>
      <c r="I5" s="86"/>
      <c r="J5" s="86"/>
    </row>
    <row r="6" spans="1:10" s="4" customFormat="1" ht="19.5" customHeight="1">
      <c r="A6" s="85" t="s">
        <v>3</v>
      </c>
      <c r="B6" s="85"/>
      <c r="C6" s="5">
        <v>41263</v>
      </c>
      <c r="D6" s="6"/>
      <c r="E6" s="87" t="s">
        <v>4</v>
      </c>
      <c r="F6" s="87"/>
      <c r="G6" s="87"/>
      <c r="H6" s="41" t="s">
        <v>55</v>
      </c>
      <c r="I6" s="41"/>
      <c r="J6" s="41"/>
    </row>
    <row r="7" spans="2:13" ht="13.5" customHeight="1">
      <c r="B7" s="7"/>
      <c r="C7" s="8"/>
      <c r="D7" s="8"/>
      <c r="G7" s="7"/>
      <c r="H7" s="7"/>
      <c r="I7" s="7"/>
      <c r="J7" s="7"/>
      <c r="K7" s="7"/>
      <c r="L7" s="7"/>
      <c r="M7" s="7"/>
    </row>
    <row r="8" spans="2:256" ht="16.5" customHeight="1">
      <c r="B8" s="9" t="s">
        <v>5</v>
      </c>
      <c r="C8" s="81" t="s">
        <v>65</v>
      </c>
      <c r="D8" s="81"/>
      <c r="E8" s="81"/>
      <c r="F8" s="81"/>
      <c r="G8" s="81"/>
      <c r="H8" s="82" t="s">
        <v>61</v>
      </c>
      <c r="I8" s="83"/>
      <c r="J8" s="83"/>
      <c r="K8" s="64" t="s">
        <v>6</v>
      </c>
      <c r="L8" s="65"/>
      <c r="M8" s="66"/>
      <c r="IV8" s="52"/>
    </row>
    <row r="9" spans="2:256" ht="16.5" customHeight="1">
      <c r="B9" s="50" t="s">
        <v>68</v>
      </c>
      <c r="C9" s="26" t="s">
        <v>66</v>
      </c>
      <c r="D9" s="25" t="s">
        <v>7</v>
      </c>
      <c r="E9" s="84" t="s">
        <v>67</v>
      </c>
      <c r="F9" s="84"/>
      <c r="G9" s="67"/>
      <c r="H9" s="67"/>
      <c r="I9" s="68"/>
      <c r="J9" s="68"/>
      <c r="K9" s="67"/>
      <c r="L9" s="68"/>
      <c r="M9" s="69"/>
      <c r="IV9" s="52"/>
    </row>
    <row r="10" spans="2:256" ht="16.5" customHeight="1">
      <c r="B10" s="27" t="s">
        <v>8</v>
      </c>
      <c r="C10" s="49" t="s">
        <v>59</v>
      </c>
      <c r="D10" s="48" t="s">
        <v>7</v>
      </c>
      <c r="E10" s="79" t="s">
        <v>60</v>
      </c>
      <c r="F10" s="79"/>
      <c r="G10" s="79"/>
      <c r="H10" s="56">
        <v>3</v>
      </c>
      <c r="I10" s="12" t="s">
        <v>7</v>
      </c>
      <c r="J10" s="60">
        <v>12</v>
      </c>
      <c r="K10" s="57">
        <v>8</v>
      </c>
      <c r="L10" s="12" t="s">
        <v>7</v>
      </c>
      <c r="M10" s="58">
        <v>21</v>
      </c>
      <c r="N10" s="51"/>
      <c r="IV10" s="52"/>
    </row>
    <row r="11" spans="2:256" ht="16.5" customHeight="1">
      <c r="B11" s="27" t="s">
        <v>9</v>
      </c>
      <c r="C11" s="47" t="s">
        <v>57</v>
      </c>
      <c r="D11" s="48" t="s">
        <v>7</v>
      </c>
      <c r="E11" s="78" t="s">
        <v>58</v>
      </c>
      <c r="F11" s="78"/>
      <c r="G11" s="78"/>
      <c r="H11" s="56">
        <v>11</v>
      </c>
      <c r="I11" s="12" t="s">
        <v>7</v>
      </c>
      <c r="J11" s="60">
        <v>10</v>
      </c>
      <c r="K11" s="57">
        <v>22</v>
      </c>
      <c r="L11" s="12" t="s">
        <v>7</v>
      </c>
      <c r="M11" s="58">
        <v>15</v>
      </c>
      <c r="N11" s="51"/>
      <c r="IV11" s="52"/>
    </row>
    <row r="12" spans="2:14" ht="16.5" customHeight="1">
      <c r="B12" s="27" t="s">
        <v>10</v>
      </c>
      <c r="C12" s="49" t="s">
        <v>85</v>
      </c>
      <c r="D12" s="48" t="s">
        <v>7</v>
      </c>
      <c r="E12" s="79" t="s">
        <v>86</v>
      </c>
      <c r="F12" s="79"/>
      <c r="G12" s="79"/>
      <c r="H12" s="56">
        <v>7</v>
      </c>
      <c r="I12" s="12" t="s">
        <v>7</v>
      </c>
      <c r="J12" s="60">
        <v>13</v>
      </c>
      <c r="K12" s="57">
        <v>14</v>
      </c>
      <c r="L12" s="12" t="s">
        <v>7</v>
      </c>
      <c r="M12" s="58">
        <v>19</v>
      </c>
      <c r="N12" s="51"/>
    </row>
    <row r="13" spans="2:14" ht="16.5" customHeight="1">
      <c r="B13" s="27" t="s">
        <v>11</v>
      </c>
      <c r="C13" s="49" t="s">
        <v>59</v>
      </c>
      <c r="D13" s="48" t="s">
        <v>7</v>
      </c>
      <c r="E13" s="79" t="s">
        <v>57</v>
      </c>
      <c r="F13" s="79"/>
      <c r="G13" s="79"/>
      <c r="H13" s="56">
        <v>7</v>
      </c>
      <c r="I13" s="12" t="s">
        <v>7</v>
      </c>
      <c r="J13" s="60">
        <v>10</v>
      </c>
      <c r="K13" s="57">
        <v>18</v>
      </c>
      <c r="L13" s="12" t="s">
        <v>7</v>
      </c>
      <c r="M13" s="58">
        <v>21</v>
      </c>
      <c r="N13" s="51"/>
    </row>
    <row r="14" spans="2:14" ht="16.5" customHeight="1">
      <c r="B14" s="27" t="s">
        <v>12</v>
      </c>
      <c r="C14" s="47" t="s">
        <v>58</v>
      </c>
      <c r="D14" s="48" t="s">
        <v>7</v>
      </c>
      <c r="E14" s="78" t="s">
        <v>85</v>
      </c>
      <c r="F14" s="78"/>
      <c r="G14" s="78"/>
      <c r="H14" s="56">
        <v>14</v>
      </c>
      <c r="I14" s="12" t="s">
        <v>7</v>
      </c>
      <c r="J14" s="60">
        <v>4</v>
      </c>
      <c r="K14" s="57">
        <v>27</v>
      </c>
      <c r="L14" s="12" t="s">
        <v>7</v>
      </c>
      <c r="M14" s="58">
        <v>7</v>
      </c>
      <c r="N14" s="51"/>
    </row>
    <row r="15" spans="2:14" ht="16.5" customHeight="1">
      <c r="B15" s="27" t="s">
        <v>13</v>
      </c>
      <c r="C15" s="49" t="s">
        <v>86</v>
      </c>
      <c r="D15" s="48" t="s">
        <v>7</v>
      </c>
      <c r="E15" s="79" t="s">
        <v>60</v>
      </c>
      <c r="F15" s="79"/>
      <c r="G15" s="79"/>
      <c r="H15" s="56">
        <v>6</v>
      </c>
      <c r="I15" s="12" t="s">
        <v>7</v>
      </c>
      <c r="J15" s="60">
        <v>10</v>
      </c>
      <c r="K15" s="57">
        <v>13</v>
      </c>
      <c r="L15" s="12" t="s">
        <v>7</v>
      </c>
      <c r="M15" s="58">
        <v>20</v>
      </c>
      <c r="N15" s="51"/>
    </row>
    <row r="16" spans="2:256" ht="16.5" customHeight="1">
      <c r="B16" s="27" t="s">
        <v>14</v>
      </c>
      <c r="C16" s="49" t="s">
        <v>58</v>
      </c>
      <c r="D16" s="48" t="s">
        <v>7</v>
      </c>
      <c r="E16" s="80" t="s">
        <v>59</v>
      </c>
      <c r="F16" s="80"/>
      <c r="G16" s="80"/>
      <c r="H16" s="56">
        <v>12</v>
      </c>
      <c r="I16" s="12" t="s">
        <v>7</v>
      </c>
      <c r="J16" s="60">
        <v>5</v>
      </c>
      <c r="K16" s="57">
        <v>19</v>
      </c>
      <c r="L16" s="12" t="s">
        <v>7</v>
      </c>
      <c r="M16" s="58">
        <v>13</v>
      </c>
      <c r="N16" s="51"/>
      <c r="IV16" s="52"/>
    </row>
    <row r="17" spans="2:14" ht="16.5" customHeight="1">
      <c r="B17" s="27" t="s">
        <v>15</v>
      </c>
      <c r="C17" s="47" t="s">
        <v>57</v>
      </c>
      <c r="D17" s="48" t="s">
        <v>7</v>
      </c>
      <c r="E17" s="78" t="s">
        <v>85</v>
      </c>
      <c r="F17" s="78"/>
      <c r="G17" s="78"/>
      <c r="H17" s="56">
        <v>10</v>
      </c>
      <c r="I17" s="12" t="s">
        <v>7</v>
      </c>
      <c r="J17" s="60">
        <v>4</v>
      </c>
      <c r="K17" s="57">
        <v>17</v>
      </c>
      <c r="L17" s="12" t="s">
        <v>7</v>
      </c>
      <c r="M17" s="58">
        <v>14</v>
      </c>
      <c r="N17" s="51"/>
    </row>
    <row r="18" spans="2:14" ht="16.5" customHeight="1">
      <c r="B18" s="27" t="s">
        <v>16</v>
      </c>
      <c r="C18" s="47" t="s">
        <v>86</v>
      </c>
      <c r="D18" s="48" t="s">
        <v>7</v>
      </c>
      <c r="E18" s="80" t="s">
        <v>59</v>
      </c>
      <c r="F18" s="80"/>
      <c r="G18" s="80"/>
      <c r="H18" s="56">
        <v>8</v>
      </c>
      <c r="I18" s="12" t="s">
        <v>7</v>
      </c>
      <c r="J18" s="60">
        <v>8</v>
      </c>
      <c r="K18" s="57">
        <v>17</v>
      </c>
      <c r="L18" s="12" t="s">
        <v>7</v>
      </c>
      <c r="M18" s="58">
        <v>16</v>
      </c>
      <c r="N18" s="51"/>
    </row>
    <row r="19" spans="2:14" ht="16.5" customHeight="1">
      <c r="B19" s="27" t="s">
        <v>17</v>
      </c>
      <c r="C19" s="47" t="s">
        <v>56</v>
      </c>
      <c r="D19" s="48" t="s">
        <v>7</v>
      </c>
      <c r="E19" s="78" t="s">
        <v>57</v>
      </c>
      <c r="F19" s="78"/>
      <c r="G19" s="78"/>
      <c r="H19" s="56">
        <v>10</v>
      </c>
      <c r="I19" s="12" t="s">
        <v>7</v>
      </c>
      <c r="J19" s="60">
        <v>5</v>
      </c>
      <c r="K19" s="57">
        <v>22</v>
      </c>
      <c r="L19" s="12" t="s">
        <v>7</v>
      </c>
      <c r="M19" s="58">
        <v>8</v>
      </c>
      <c r="N19" s="51"/>
    </row>
    <row r="20" spans="2:14" ht="16.5" customHeight="1">
      <c r="B20" s="27" t="s">
        <v>18</v>
      </c>
      <c r="C20" s="47" t="s">
        <v>58</v>
      </c>
      <c r="D20" s="48" t="s">
        <v>7</v>
      </c>
      <c r="E20" s="78" t="s">
        <v>86</v>
      </c>
      <c r="F20" s="78"/>
      <c r="G20" s="78"/>
      <c r="H20" s="56">
        <v>11</v>
      </c>
      <c r="I20" s="12" t="s">
        <v>7</v>
      </c>
      <c r="J20" s="60">
        <v>4</v>
      </c>
      <c r="K20" s="57">
        <v>20</v>
      </c>
      <c r="L20" s="12" t="s">
        <v>7</v>
      </c>
      <c r="M20" s="58">
        <v>10</v>
      </c>
      <c r="N20" s="51"/>
    </row>
    <row r="21" spans="2:256" ht="16.5" customHeight="1">
      <c r="B21" s="27" t="s">
        <v>19</v>
      </c>
      <c r="C21" s="47" t="s">
        <v>59</v>
      </c>
      <c r="D21" s="48" t="s">
        <v>7</v>
      </c>
      <c r="E21" s="78" t="s">
        <v>85</v>
      </c>
      <c r="F21" s="78"/>
      <c r="G21" s="78"/>
      <c r="H21" s="56">
        <v>10</v>
      </c>
      <c r="I21" s="12" t="s">
        <v>7</v>
      </c>
      <c r="J21" s="60">
        <v>6</v>
      </c>
      <c r="K21" s="57">
        <v>20</v>
      </c>
      <c r="L21" s="12" t="s">
        <v>7</v>
      </c>
      <c r="M21" s="59">
        <v>16</v>
      </c>
      <c r="N21" s="11"/>
      <c r="IV21" s="52"/>
    </row>
    <row r="22" spans="2:14" ht="16.5" customHeight="1">
      <c r="B22" s="27" t="s">
        <v>20</v>
      </c>
      <c r="C22" s="47" t="s">
        <v>56</v>
      </c>
      <c r="D22" s="48" t="s">
        <v>7</v>
      </c>
      <c r="E22" s="78" t="s">
        <v>58</v>
      </c>
      <c r="F22" s="78"/>
      <c r="G22" s="78"/>
      <c r="H22" s="56">
        <v>16</v>
      </c>
      <c r="I22" s="12" t="s">
        <v>7</v>
      </c>
      <c r="J22" s="60">
        <v>8</v>
      </c>
      <c r="K22" s="57">
        <v>23</v>
      </c>
      <c r="L22" s="12" t="s">
        <v>7</v>
      </c>
      <c r="M22" s="58">
        <v>15</v>
      </c>
      <c r="N22" s="51"/>
    </row>
    <row r="23" spans="2:14" ht="16.5" customHeight="1">
      <c r="B23" s="27" t="s">
        <v>21</v>
      </c>
      <c r="C23" s="49" t="s">
        <v>57</v>
      </c>
      <c r="D23" s="48" t="s">
        <v>7</v>
      </c>
      <c r="E23" s="78" t="s">
        <v>86</v>
      </c>
      <c r="F23" s="78"/>
      <c r="G23" s="78"/>
      <c r="H23" s="56">
        <v>7</v>
      </c>
      <c r="I23" s="12" t="s">
        <v>7</v>
      </c>
      <c r="J23" s="60">
        <v>12</v>
      </c>
      <c r="K23" s="57">
        <v>15</v>
      </c>
      <c r="L23" s="12" t="s">
        <v>7</v>
      </c>
      <c r="M23" s="58">
        <v>20</v>
      </c>
      <c r="N23" s="51"/>
    </row>
    <row r="24" spans="2:14" ht="16.5" customHeight="1">
      <c r="B24" s="27" t="s">
        <v>22</v>
      </c>
      <c r="C24" s="49" t="s">
        <v>85</v>
      </c>
      <c r="D24" s="48" t="s">
        <v>7</v>
      </c>
      <c r="E24" s="79" t="s">
        <v>60</v>
      </c>
      <c r="F24" s="79"/>
      <c r="G24" s="79"/>
      <c r="H24" s="56">
        <v>5</v>
      </c>
      <c r="I24" s="12" t="s">
        <v>7</v>
      </c>
      <c r="J24" s="60">
        <v>13</v>
      </c>
      <c r="K24" s="57">
        <v>9</v>
      </c>
      <c r="L24" s="12" t="s">
        <v>7</v>
      </c>
      <c r="M24" s="58">
        <v>27</v>
      </c>
      <c r="N24" s="51"/>
    </row>
    <row r="25" ht="16.5" customHeight="1"/>
    <row r="26" spans="1:13" ht="16.5" customHeight="1">
      <c r="A26" s="13"/>
      <c r="B26" s="14"/>
      <c r="C26" s="15" t="s">
        <v>74</v>
      </c>
      <c r="D26" s="16"/>
      <c r="E26" s="13"/>
      <c r="F26" s="13"/>
      <c r="G26" s="13"/>
      <c r="H26" s="13"/>
      <c r="I26" s="13"/>
      <c r="J26" s="13"/>
      <c r="K26" s="13"/>
      <c r="L26" s="13"/>
      <c r="M26" s="13"/>
    </row>
    <row r="27" spans="1:256" ht="16.5" customHeight="1">
      <c r="A27" s="13"/>
      <c r="B27" s="43" t="s">
        <v>73</v>
      </c>
      <c r="C27" s="44" t="s">
        <v>28</v>
      </c>
      <c r="D27" s="45"/>
      <c r="E27" s="46" t="s">
        <v>29</v>
      </c>
      <c r="F27" s="46" t="s">
        <v>30</v>
      </c>
      <c r="G27" s="46" t="s">
        <v>27</v>
      </c>
      <c r="H27" s="70" t="s">
        <v>31</v>
      </c>
      <c r="I27" s="73"/>
      <c r="J27" s="71"/>
      <c r="K27" s="46" t="s">
        <v>32</v>
      </c>
      <c r="L27" s="70" t="s">
        <v>64</v>
      </c>
      <c r="M27" s="71"/>
      <c r="IV27" s="52"/>
    </row>
    <row r="28" spans="2:13" ht="16.5" customHeight="1">
      <c r="B28" s="34" t="s">
        <v>8</v>
      </c>
      <c r="C28" s="93" t="s">
        <v>56</v>
      </c>
      <c r="D28" s="94">
        <v>5</v>
      </c>
      <c r="E28" s="34">
        <v>5</v>
      </c>
      <c r="F28" s="34">
        <v>0</v>
      </c>
      <c r="G28" s="34">
        <v>0</v>
      </c>
      <c r="H28" s="34">
        <v>113</v>
      </c>
      <c r="I28" s="34" t="s">
        <v>7</v>
      </c>
      <c r="J28" s="34">
        <v>53</v>
      </c>
      <c r="K28" s="34">
        <v>10</v>
      </c>
      <c r="L28" s="72">
        <f>H28-J28</f>
        <v>60</v>
      </c>
      <c r="M28" s="77"/>
    </row>
    <row r="29" spans="2:13" ht="16.5" customHeight="1">
      <c r="B29" s="29" t="s">
        <v>9</v>
      </c>
      <c r="C29" s="32" t="s">
        <v>58</v>
      </c>
      <c r="D29" s="28">
        <v>5</v>
      </c>
      <c r="E29" s="29">
        <v>3</v>
      </c>
      <c r="F29" s="29">
        <v>0</v>
      </c>
      <c r="G29" s="29">
        <v>2</v>
      </c>
      <c r="H29" s="29">
        <v>96</v>
      </c>
      <c r="I29" s="29" t="s">
        <v>7</v>
      </c>
      <c r="J29" s="29">
        <v>75</v>
      </c>
      <c r="K29" s="34">
        <f>(E29*2)+(F29*1)</f>
        <v>6</v>
      </c>
      <c r="L29" s="72">
        <f>H29-J29</f>
        <v>21</v>
      </c>
      <c r="M29" s="77"/>
    </row>
    <row r="30" spans="2:256" ht="16.5" customHeight="1">
      <c r="B30" s="29" t="s">
        <v>10</v>
      </c>
      <c r="C30" s="32" t="s">
        <v>57</v>
      </c>
      <c r="D30" s="28">
        <v>5</v>
      </c>
      <c r="E30" s="29">
        <v>3</v>
      </c>
      <c r="F30" s="29">
        <v>0</v>
      </c>
      <c r="G30" s="29">
        <v>2</v>
      </c>
      <c r="H30" s="29">
        <v>83</v>
      </c>
      <c r="I30" s="29" t="s">
        <v>7</v>
      </c>
      <c r="J30" s="29">
        <v>84</v>
      </c>
      <c r="K30" s="34">
        <v>6</v>
      </c>
      <c r="L30" s="72">
        <f>H30-J30</f>
        <v>-1</v>
      </c>
      <c r="M30" s="77"/>
      <c r="IV30" s="52"/>
    </row>
    <row r="31" spans="2:256" ht="16.5" customHeight="1" hidden="1">
      <c r="B31" s="29" t="s">
        <v>10</v>
      </c>
      <c r="C31" s="32" t="s">
        <v>57</v>
      </c>
      <c r="D31" s="28">
        <v>5</v>
      </c>
      <c r="E31" s="29">
        <v>4</v>
      </c>
      <c r="F31" s="29">
        <v>0</v>
      </c>
      <c r="G31" s="29">
        <v>1</v>
      </c>
      <c r="H31" s="29">
        <v>66</v>
      </c>
      <c r="I31" s="29" t="s">
        <v>7</v>
      </c>
      <c r="J31" s="29">
        <v>58</v>
      </c>
      <c r="K31" s="34">
        <f aca="true" t="shared" si="0" ref="K28:K34">(E31*2)+(F31*1)</f>
        <v>8</v>
      </c>
      <c r="L31" s="72">
        <v>8</v>
      </c>
      <c r="M31" s="77"/>
      <c r="IV31" s="52"/>
    </row>
    <row r="32" spans="2:13" ht="16.5" customHeight="1">
      <c r="B32" s="31" t="s">
        <v>11</v>
      </c>
      <c r="C32" s="33" t="s">
        <v>86</v>
      </c>
      <c r="D32" s="30">
        <v>5</v>
      </c>
      <c r="E32" s="31">
        <v>3</v>
      </c>
      <c r="F32" s="31">
        <v>0</v>
      </c>
      <c r="G32" s="31">
        <v>2</v>
      </c>
      <c r="H32" s="31">
        <v>79</v>
      </c>
      <c r="I32" s="31" t="s">
        <v>7</v>
      </c>
      <c r="J32" s="31">
        <v>85</v>
      </c>
      <c r="K32" s="35">
        <f>(E32*2)+(F32*1)</f>
        <v>6</v>
      </c>
      <c r="L32" s="72">
        <f>H32-J32</f>
        <v>-6</v>
      </c>
      <c r="M32" s="77"/>
    </row>
    <row r="33" spans="2:256" ht="16.5" customHeight="1">
      <c r="B33" s="31" t="s">
        <v>12</v>
      </c>
      <c r="C33" s="33" t="s">
        <v>59</v>
      </c>
      <c r="D33" s="30">
        <v>5</v>
      </c>
      <c r="E33" s="31">
        <v>1</v>
      </c>
      <c r="F33" s="31">
        <v>0</v>
      </c>
      <c r="G33" s="31">
        <v>4</v>
      </c>
      <c r="H33" s="31">
        <v>75</v>
      </c>
      <c r="I33" s="31" t="s">
        <v>7</v>
      </c>
      <c r="J33" s="31">
        <v>94</v>
      </c>
      <c r="K33" s="35">
        <f t="shared" si="0"/>
        <v>2</v>
      </c>
      <c r="L33" s="72">
        <f>H33-J33</f>
        <v>-19</v>
      </c>
      <c r="M33" s="77"/>
      <c r="IV33" s="52"/>
    </row>
    <row r="34" spans="2:256" ht="16.5" customHeight="1">
      <c r="B34" s="31" t="s">
        <v>13</v>
      </c>
      <c r="C34" s="33" t="s">
        <v>85</v>
      </c>
      <c r="D34" s="30">
        <v>5</v>
      </c>
      <c r="E34" s="31">
        <v>0</v>
      </c>
      <c r="F34" s="31">
        <v>0</v>
      </c>
      <c r="G34" s="31">
        <v>5</v>
      </c>
      <c r="H34" s="31">
        <v>60</v>
      </c>
      <c r="I34" s="31" t="s">
        <v>7</v>
      </c>
      <c r="J34" s="31">
        <v>113</v>
      </c>
      <c r="K34" s="35">
        <f t="shared" si="0"/>
        <v>0</v>
      </c>
      <c r="L34" s="72">
        <f>H34-J34</f>
        <v>-53</v>
      </c>
      <c r="M34" s="77"/>
      <c r="IV34" s="52"/>
    </row>
    <row r="35" spans="3:13" ht="12.75" customHeight="1">
      <c r="C35" s="17"/>
      <c r="E35" s="37"/>
      <c r="F35" s="37"/>
      <c r="G35" s="37"/>
      <c r="H35" s="37"/>
      <c r="I35" s="37"/>
      <c r="J35" s="37"/>
      <c r="K35" s="37"/>
      <c r="L35" s="37"/>
      <c r="M35" s="37"/>
    </row>
    <row r="36" spans="2:12" ht="15" customHeight="1">
      <c r="B36" s="36"/>
      <c r="C36" s="42" t="s">
        <v>62</v>
      </c>
      <c r="D36" s="18"/>
      <c r="E36" s="75" t="s">
        <v>207</v>
      </c>
      <c r="F36" s="75"/>
      <c r="G36" s="75"/>
      <c r="H36" s="75"/>
      <c r="I36" s="75"/>
      <c r="J36" s="75"/>
      <c r="K36" s="75"/>
      <c r="L36" s="75"/>
    </row>
    <row r="37" spans="2:12" ht="15" customHeight="1">
      <c r="B37" s="36"/>
      <c r="C37" s="42" t="s">
        <v>33</v>
      </c>
      <c r="D37" s="18"/>
      <c r="E37" s="75" t="s">
        <v>205</v>
      </c>
      <c r="F37" s="75"/>
      <c r="G37" s="75"/>
      <c r="H37" s="75"/>
      <c r="I37" s="75"/>
      <c r="J37" s="75"/>
      <c r="K37" s="75"/>
      <c r="L37" s="75"/>
    </row>
    <row r="38" spans="2:12" ht="15" customHeight="1">
      <c r="B38" s="36"/>
      <c r="C38" s="42" t="s">
        <v>63</v>
      </c>
      <c r="D38" s="18"/>
      <c r="E38" s="75" t="s">
        <v>206</v>
      </c>
      <c r="F38" s="75"/>
      <c r="G38" s="75"/>
      <c r="H38" s="75"/>
      <c r="I38" s="75"/>
      <c r="J38" s="75"/>
      <c r="K38" s="75"/>
      <c r="L38" s="75"/>
    </row>
    <row r="39" ht="5.25" customHeight="1">
      <c r="C39" s="17"/>
    </row>
    <row r="40" spans="2:12" ht="12.75" customHeight="1">
      <c r="B40" s="19"/>
      <c r="C40" s="20" t="s">
        <v>69</v>
      </c>
      <c r="D40" s="18"/>
      <c r="E40" s="19"/>
      <c r="F40" s="19"/>
      <c r="G40" s="19"/>
      <c r="H40" s="21" t="s">
        <v>23</v>
      </c>
      <c r="I40" s="19"/>
      <c r="J40" s="19"/>
      <c r="K40" s="19"/>
      <c r="L40" s="19"/>
    </row>
    <row r="41" spans="2:12" ht="7.5" customHeight="1">
      <c r="B41" s="19"/>
      <c r="C41" s="20"/>
      <c r="D41" s="18"/>
      <c r="E41" s="19"/>
      <c r="F41" s="19"/>
      <c r="G41" s="19"/>
      <c r="H41" s="21"/>
      <c r="I41" s="19"/>
      <c r="J41" s="19"/>
      <c r="K41" s="19"/>
      <c r="L41" s="19"/>
    </row>
    <row r="42" spans="3:11" ht="12.75" customHeight="1">
      <c r="C42" s="53" t="s">
        <v>163</v>
      </c>
      <c r="D42" s="53" t="s">
        <v>121</v>
      </c>
      <c r="E42" s="53" t="s">
        <v>117</v>
      </c>
      <c r="F42" s="40">
        <v>9</v>
      </c>
      <c r="G42" s="40">
        <v>6</v>
      </c>
      <c r="H42" s="40">
        <v>6</v>
      </c>
      <c r="I42" s="40">
        <v>8</v>
      </c>
      <c r="J42" s="40">
        <v>5</v>
      </c>
      <c r="K42" s="39">
        <f>SUM(F42:J42)</f>
        <v>34</v>
      </c>
    </row>
    <row r="43" spans="3:11" ht="12.75" customHeight="1">
      <c r="C43" s="53" t="s">
        <v>179</v>
      </c>
      <c r="D43" s="53" t="s">
        <v>39</v>
      </c>
      <c r="E43" s="53" t="s">
        <v>184</v>
      </c>
      <c r="F43" s="40">
        <v>7</v>
      </c>
      <c r="G43" s="40">
        <v>4</v>
      </c>
      <c r="H43" s="40">
        <v>7</v>
      </c>
      <c r="I43" s="40">
        <v>5</v>
      </c>
      <c r="J43" s="40">
        <v>9</v>
      </c>
      <c r="K43" s="39">
        <f>SUM(F43:J43)</f>
        <v>32</v>
      </c>
    </row>
    <row r="44" spans="3:11" ht="12.75" customHeight="1">
      <c r="C44" s="96" t="s">
        <v>89</v>
      </c>
      <c r="D44" s="96" t="s">
        <v>90</v>
      </c>
      <c r="E44" s="96" t="s">
        <v>43</v>
      </c>
      <c r="F44" s="96">
        <v>3</v>
      </c>
      <c r="G44" s="96">
        <v>3</v>
      </c>
      <c r="H44" s="96">
        <v>3</v>
      </c>
      <c r="I44" s="96">
        <v>10</v>
      </c>
      <c r="J44" s="96">
        <v>4</v>
      </c>
      <c r="K44" s="96">
        <f>SUM(F44:J44)</f>
        <v>23</v>
      </c>
    </row>
    <row r="45" spans="3:11" ht="12.75" customHeight="1">
      <c r="C45" s="53" t="s">
        <v>114</v>
      </c>
      <c r="D45" s="53" t="s">
        <v>115</v>
      </c>
      <c r="E45" s="40" t="s">
        <v>53</v>
      </c>
      <c r="F45" s="40">
        <v>8</v>
      </c>
      <c r="G45" s="40">
        <v>9</v>
      </c>
      <c r="H45" s="40">
        <v>4</v>
      </c>
      <c r="I45" s="40">
        <v>1</v>
      </c>
      <c r="J45" s="40">
        <v>0</v>
      </c>
      <c r="K45" s="39">
        <f>SUM(F45:J45)</f>
        <v>22</v>
      </c>
    </row>
    <row r="46" spans="3:11" ht="12.75" customHeight="1">
      <c r="C46" s="53" t="s">
        <v>124</v>
      </c>
      <c r="D46" s="53" t="s">
        <v>35</v>
      </c>
      <c r="E46" s="53" t="s">
        <v>107</v>
      </c>
      <c r="F46" s="40">
        <v>5</v>
      </c>
      <c r="G46" s="40">
        <v>4</v>
      </c>
      <c r="H46" s="40">
        <v>5</v>
      </c>
      <c r="I46" s="40">
        <v>4</v>
      </c>
      <c r="J46" s="40">
        <v>4</v>
      </c>
      <c r="K46" s="39">
        <f>SUM(F46:J46)</f>
        <v>22</v>
      </c>
    </row>
    <row r="47" spans="3:11" ht="12.75" customHeight="1">
      <c r="C47" s="53" t="s">
        <v>131</v>
      </c>
      <c r="D47" s="53" t="s">
        <v>51</v>
      </c>
      <c r="E47" s="40" t="s">
        <v>53</v>
      </c>
      <c r="F47" s="40">
        <v>3</v>
      </c>
      <c r="G47" s="40">
        <v>4</v>
      </c>
      <c r="H47" s="40">
        <v>4</v>
      </c>
      <c r="I47" s="40">
        <v>3</v>
      </c>
      <c r="J47" s="40">
        <v>1</v>
      </c>
      <c r="K47" s="39">
        <f>SUM(F47:J47)</f>
        <v>15</v>
      </c>
    </row>
    <row r="48" spans="3:11" ht="12.75" customHeight="1">
      <c r="C48" s="53" t="s">
        <v>133</v>
      </c>
      <c r="D48" s="53"/>
      <c r="E48" s="40" t="s">
        <v>53</v>
      </c>
      <c r="F48" s="40">
        <v>3</v>
      </c>
      <c r="G48" s="40">
        <v>4</v>
      </c>
      <c r="H48" s="40">
        <v>2</v>
      </c>
      <c r="I48" s="40">
        <v>2</v>
      </c>
      <c r="J48" s="40">
        <v>4</v>
      </c>
      <c r="K48" s="39">
        <f>SUM(F48:J48)</f>
        <v>15</v>
      </c>
    </row>
    <row r="49" spans="3:11" ht="12.75" customHeight="1">
      <c r="C49" s="53" t="s">
        <v>105</v>
      </c>
      <c r="D49" s="53" t="s">
        <v>37</v>
      </c>
      <c r="E49" s="53" t="s">
        <v>107</v>
      </c>
      <c r="F49" s="40">
        <v>3</v>
      </c>
      <c r="G49" s="40">
        <v>2</v>
      </c>
      <c r="H49" s="40">
        <v>4</v>
      </c>
      <c r="I49" s="40">
        <v>5</v>
      </c>
      <c r="J49" s="40">
        <v>1</v>
      </c>
      <c r="K49" s="39">
        <f>SUM(F49:J49)</f>
        <v>15</v>
      </c>
    </row>
    <row r="50" spans="3:11" ht="12.75" customHeight="1">
      <c r="C50" s="53" t="s">
        <v>215</v>
      </c>
      <c r="D50" s="53" t="s">
        <v>41</v>
      </c>
      <c r="E50" s="40" t="s">
        <v>34</v>
      </c>
      <c r="F50" s="40">
        <v>3</v>
      </c>
      <c r="G50" s="40">
        <v>5</v>
      </c>
      <c r="H50" s="40">
        <v>0</v>
      </c>
      <c r="I50" s="40">
        <v>3</v>
      </c>
      <c r="J50" s="40">
        <v>4</v>
      </c>
      <c r="K50" s="39">
        <f>SUM(F50:J50)</f>
        <v>15</v>
      </c>
    </row>
    <row r="51" spans="3:11" ht="12.75" customHeight="1">
      <c r="C51" s="96" t="s">
        <v>148</v>
      </c>
      <c r="D51" s="96" t="s">
        <v>149</v>
      </c>
      <c r="E51" s="96" t="s">
        <v>43</v>
      </c>
      <c r="F51" s="96">
        <v>0</v>
      </c>
      <c r="G51" s="96">
        <v>2</v>
      </c>
      <c r="H51" s="96">
        <v>5</v>
      </c>
      <c r="I51" s="96">
        <v>4</v>
      </c>
      <c r="J51" s="96">
        <v>3</v>
      </c>
      <c r="K51" s="96">
        <f>SUM(F51:J51)</f>
        <v>14</v>
      </c>
    </row>
    <row r="52" spans="3:11" ht="12.75" customHeight="1">
      <c r="C52" s="53" t="s">
        <v>46</v>
      </c>
      <c r="D52" s="53" t="s">
        <v>109</v>
      </c>
      <c r="E52" s="53" t="s">
        <v>184</v>
      </c>
      <c r="F52" s="40">
        <v>7</v>
      </c>
      <c r="G52" s="40">
        <v>6</v>
      </c>
      <c r="H52" s="40">
        <v>0</v>
      </c>
      <c r="I52" s="40">
        <v>0</v>
      </c>
      <c r="J52" s="40">
        <v>0</v>
      </c>
      <c r="K52" s="39">
        <f>SUM(F52:J52)</f>
        <v>13</v>
      </c>
    </row>
    <row r="53" spans="3:11" ht="12.75" customHeight="1">
      <c r="C53" s="53" t="s">
        <v>120</v>
      </c>
      <c r="D53" s="53" t="s">
        <v>41</v>
      </c>
      <c r="E53" s="53" t="s">
        <v>117</v>
      </c>
      <c r="F53" s="53">
        <v>1</v>
      </c>
      <c r="G53" s="53">
        <v>3</v>
      </c>
      <c r="H53" s="53">
        <v>2</v>
      </c>
      <c r="I53" s="53">
        <v>0</v>
      </c>
      <c r="J53" s="53">
        <v>7</v>
      </c>
      <c r="K53" s="39">
        <f>SUM(F53:J53)</f>
        <v>13</v>
      </c>
    </row>
    <row r="54" spans="3:11" ht="12.75" customHeight="1">
      <c r="C54" s="53" t="s">
        <v>211</v>
      </c>
      <c r="D54" s="53" t="s">
        <v>40</v>
      </c>
      <c r="E54" s="40" t="s">
        <v>34</v>
      </c>
      <c r="F54" s="40">
        <v>1</v>
      </c>
      <c r="G54" s="40">
        <v>1</v>
      </c>
      <c r="H54" s="40">
        <v>6</v>
      </c>
      <c r="I54" s="40">
        <v>1</v>
      </c>
      <c r="J54" s="40">
        <v>4</v>
      </c>
      <c r="K54" s="39">
        <f>SUM(F54:J54)</f>
        <v>13</v>
      </c>
    </row>
    <row r="55" spans="3:11" ht="12.75" customHeight="1">
      <c r="C55" s="53" t="s">
        <v>132</v>
      </c>
      <c r="D55" s="53" t="s">
        <v>77</v>
      </c>
      <c r="E55" s="40" t="s">
        <v>53</v>
      </c>
      <c r="F55" s="40">
        <v>1</v>
      </c>
      <c r="G55" s="40">
        <v>3</v>
      </c>
      <c r="H55" s="40">
        <v>1</v>
      </c>
      <c r="I55" s="40">
        <v>4</v>
      </c>
      <c r="J55" s="40">
        <v>3</v>
      </c>
      <c r="K55" s="39">
        <f>SUM(F55:J55)</f>
        <v>12</v>
      </c>
    </row>
    <row r="56" spans="3:11" ht="12.75" customHeight="1">
      <c r="C56" s="53" t="s">
        <v>47</v>
      </c>
      <c r="D56" s="53" t="s">
        <v>110</v>
      </c>
      <c r="E56" s="53" t="s">
        <v>184</v>
      </c>
      <c r="F56" s="40">
        <v>1</v>
      </c>
      <c r="G56" s="40">
        <v>7</v>
      </c>
      <c r="H56" s="40">
        <v>1</v>
      </c>
      <c r="I56" s="40">
        <v>0</v>
      </c>
      <c r="J56" s="40">
        <v>3</v>
      </c>
      <c r="K56" s="39">
        <f>SUM(F56:J56)</f>
        <v>12</v>
      </c>
    </row>
    <row r="57" spans="3:11" ht="12.75" customHeight="1">
      <c r="C57" s="96" t="s">
        <v>91</v>
      </c>
      <c r="D57" s="96" t="s">
        <v>44</v>
      </c>
      <c r="E57" s="96" t="s">
        <v>43</v>
      </c>
      <c r="F57" s="96">
        <v>4</v>
      </c>
      <c r="G57" s="96">
        <v>2</v>
      </c>
      <c r="H57" s="96">
        <v>1</v>
      </c>
      <c r="I57" s="96">
        <v>3</v>
      </c>
      <c r="J57" s="96">
        <v>2</v>
      </c>
      <c r="K57" s="96">
        <f>SUM(F57:J57)</f>
        <v>12</v>
      </c>
    </row>
    <row r="58" spans="3:11" ht="12.75" customHeight="1">
      <c r="C58" s="53" t="s">
        <v>98</v>
      </c>
      <c r="D58" s="53" t="s">
        <v>99</v>
      </c>
      <c r="E58" s="53" t="s">
        <v>107</v>
      </c>
      <c r="F58" s="40">
        <v>1</v>
      </c>
      <c r="G58" s="40">
        <v>0</v>
      </c>
      <c r="H58" s="40">
        <v>3</v>
      </c>
      <c r="I58" s="40">
        <v>5</v>
      </c>
      <c r="J58" s="40">
        <v>2</v>
      </c>
      <c r="K58" s="39">
        <f>SUM(F58:J58)</f>
        <v>11</v>
      </c>
    </row>
    <row r="59" spans="3:11" ht="12.75" customHeight="1">
      <c r="C59" s="53" t="s">
        <v>79</v>
      </c>
      <c r="D59" s="53" t="s">
        <v>76</v>
      </c>
      <c r="E59" s="40" t="s">
        <v>34</v>
      </c>
      <c r="F59" s="40">
        <v>0</v>
      </c>
      <c r="G59" s="40">
        <v>4</v>
      </c>
      <c r="H59" s="40">
        <v>3</v>
      </c>
      <c r="I59" s="40">
        <v>0</v>
      </c>
      <c r="J59" s="40">
        <v>4</v>
      </c>
      <c r="K59" s="39">
        <f>SUM(F59:J59)</f>
        <v>11</v>
      </c>
    </row>
    <row r="60" spans="3:11" ht="12.75" customHeight="1">
      <c r="C60" s="53" t="s">
        <v>136</v>
      </c>
      <c r="D60" s="53" t="s">
        <v>42</v>
      </c>
      <c r="E60" s="40" t="s">
        <v>53</v>
      </c>
      <c r="F60" s="40">
        <v>0</v>
      </c>
      <c r="G60" s="40">
        <v>3</v>
      </c>
      <c r="H60" s="40">
        <v>2</v>
      </c>
      <c r="I60" s="40">
        <v>0</v>
      </c>
      <c r="J60" s="40">
        <v>5</v>
      </c>
      <c r="K60" s="39">
        <f>SUM(F60:J60)</f>
        <v>10</v>
      </c>
    </row>
    <row r="61" spans="3:11" ht="12.75" customHeight="1">
      <c r="C61" s="96" t="s">
        <v>92</v>
      </c>
      <c r="D61" s="96" t="s">
        <v>36</v>
      </c>
      <c r="E61" s="96" t="s">
        <v>43</v>
      </c>
      <c r="F61" s="96">
        <v>2</v>
      </c>
      <c r="G61" s="96">
        <v>1</v>
      </c>
      <c r="H61" s="96">
        <v>3</v>
      </c>
      <c r="I61" s="96">
        <v>2</v>
      </c>
      <c r="J61" s="96">
        <v>2</v>
      </c>
      <c r="K61" s="96">
        <f>SUM(F61:J61)</f>
        <v>10</v>
      </c>
    </row>
    <row r="62" spans="3:11" ht="12.75" customHeight="1">
      <c r="C62" s="96" t="s">
        <v>154</v>
      </c>
      <c r="D62" s="96" t="s">
        <v>81</v>
      </c>
      <c r="E62" s="96" t="s">
        <v>43</v>
      </c>
      <c r="F62" s="96">
        <v>3</v>
      </c>
      <c r="G62" s="96">
        <v>2</v>
      </c>
      <c r="H62" s="96">
        <v>2</v>
      </c>
      <c r="I62" s="96">
        <v>0</v>
      </c>
      <c r="J62" s="96">
        <v>3</v>
      </c>
      <c r="K62" s="96">
        <f>SUM(F62:J62)</f>
        <v>10</v>
      </c>
    </row>
    <row r="63" spans="3:11" ht="12.75" customHeight="1">
      <c r="C63" s="96" t="s">
        <v>87</v>
      </c>
      <c r="D63" s="96" t="s">
        <v>149</v>
      </c>
      <c r="E63" s="96" t="s">
        <v>43</v>
      </c>
      <c r="F63" s="96">
        <v>3</v>
      </c>
      <c r="G63" s="96">
        <v>1</v>
      </c>
      <c r="H63" s="96">
        <v>2</v>
      </c>
      <c r="I63" s="96">
        <v>2</v>
      </c>
      <c r="J63" s="96">
        <v>2</v>
      </c>
      <c r="K63" s="96">
        <f>SUM(F63:J63)</f>
        <v>10</v>
      </c>
    </row>
    <row r="64" spans="3:11" ht="12.75" customHeight="1">
      <c r="C64" s="53" t="s">
        <v>116</v>
      </c>
      <c r="D64" s="53" t="s">
        <v>54</v>
      </c>
      <c r="E64" s="40" t="s">
        <v>53</v>
      </c>
      <c r="F64" s="40">
        <v>0</v>
      </c>
      <c r="G64" s="40">
        <v>1</v>
      </c>
      <c r="H64" s="40">
        <v>5</v>
      </c>
      <c r="I64" s="40">
        <v>3</v>
      </c>
      <c r="J64" s="40">
        <v>0</v>
      </c>
      <c r="K64" s="39">
        <f>SUM(F64:J64)</f>
        <v>9</v>
      </c>
    </row>
    <row r="65" spans="3:11" ht="12.75" customHeight="1">
      <c r="C65" s="53" t="s">
        <v>134</v>
      </c>
      <c r="D65" s="53" t="s">
        <v>35</v>
      </c>
      <c r="E65" s="40" t="s">
        <v>53</v>
      </c>
      <c r="F65" s="40">
        <v>0</v>
      </c>
      <c r="G65" s="40">
        <v>1</v>
      </c>
      <c r="H65" s="40">
        <v>1</v>
      </c>
      <c r="I65" s="40">
        <v>7</v>
      </c>
      <c r="J65" s="40">
        <v>0</v>
      </c>
      <c r="K65" s="39">
        <f>SUM(F65:J65)</f>
        <v>9</v>
      </c>
    </row>
    <row r="66" spans="3:11" ht="12.75" customHeight="1">
      <c r="C66" s="53" t="s">
        <v>169</v>
      </c>
      <c r="D66" s="53" t="s">
        <v>106</v>
      </c>
      <c r="E66" s="53" t="s">
        <v>117</v>
      </c>
      <c r="F66" s="53">
        <v>2</v>
      </c>
      <c r="G66" s="53">
        <v>0</v>
      </c>
      <c r="H66" s="53">
        <v>1</v>
      </c>
      <c r="I66" s="53">
        <v>1</v>
      </c>
      <c r="J66" s="53">
        <v>5</v>
      </c>
      <c r="K66" s="39">
        <f>SUM(F66:J66)</f>
        <v>9</v>
      </c>
    </row>
    <row r="67" spans="3:11" ht="12.75" customHeight="1">
      <c r="C67" s="96" t="s">
        <v>145</v>
      </c>
      <c r="D67" s="96" t="s">
        <v>40</v>
      </c>
      <c r="E67" s="96" t="s">
        <v>43</v>
      </c>
      <c r="F67" s="96">
        <v>2</v>
      </c>
      <c r="G67" s="96">
        <v>2</v>
      </c>
      <c r="H67" s="96">
        <v>2</v>
      </c>
      <c r="I67" s="96">
        <v>1</v>
      </c>
      <c r="J67" s="96">
        <v>2</v>
      </c>
      <c r="K67" s="96">
        <f>SUM(F67:J67)</f>
        <v>9</v>
      </c>
    </row>
    <row r="68" spans="3:11" ht="12.75" customHeight="1">
      <c r="C68" s="53" t="s">
        <v>181</v>
      </c>
      <c r="D68" s="53" t="s">
        <v>41</v>
      </c>
      <c r="E68" s="53" t="s">
        <v>184</v>
      </c>
      <c r="F68" s="40">
        <v>6</v>
      </c>
      <c r="G68" s="40">
        <v>2</v>
      </c>
      <c r="H68" s="40">
        <v>0</v>
      </c>
      <c r="I68" s="40">
        <v>0</v>
      </c>
      <c r="J68" s="40">
        <v>0</v>
      </c>
      <c r="K68" s="39">
        <f>SUM(F68:J68)</f>
        <v>8</v>
      </c>
    </row>
    <row r="69" spans="3:11" ht="12.75" customHeight="1">
      <c r="C69" s="53" t="s">
        <v>119</v>
      </c>
      <c r="D69" s="53" t="s">
        <v>36</v>
      </c>
      <c r="E69" s="53" t="s">
        <v>117</v>
      </c>
      <c r="F69" s="40">
        <v>2</v>
      </c>
      <c r="G69" s="40">
        <v>1</v>
      </c>
      <c r="H69" s="40">
        <v>4</v>
      </c>
      <c r="I69" s="40">
        <v>1</v>
      </c>
      <c r="J69" s="40">
        <v>0</v>
      </c>
      <c r="K69" s="39">
        <f>SUM(F69:J69)</f>
        <v>8</v>
      </c>
    </row>
    <row r="70" spans="3:11" ht="12.75" customHeight="1">
      <c r="C70" s="53" t="s">
        <v>214</v>
      </c>
      <c r="D70" s="53" t="s">
        <v>142</v>
      </c>
      <c r="E70" s="40" t="s">
        <v>34</v>
      </c>
      <c r="F70" s="40">
        <v>2</v>
      </c>
      <c r="G70" s="40">
        <v>0</v>
      </c>
      <c r="H70" s="40">
        <v>2</v>
      </c>
      <c r="I70" s="40">
        <v>3</v>
      </c>
      <c r="J70" s="40">
        <v>1</v>
      </c>
      <c r="K70" s="39">
        <f>SUM(F70:J70)</f>
        <v>8</v>
      </c>
    </row>
    <row r="71" spans="3:11" ht="12.75" customHeight="1">
      <c r="C71" s="53" t="s">
        <v>82</v>
      </c>
      <c r="D71" s="53" t="s">
        <v>38</v>
      </c>
      <c r="E71" s="40" t="s">
        <v>34</v>
      </c>
      <c r="F71" s="40">
        <v>0</v>
      </c>
      <c r="G71" s="40">
        <v>3</v>
      </c>
      <c r="H71" s="40">
        <v>1</v>
      </c>
      <c r="I71" s="40">
        <v>2</v>
      </c>
      <c r="J71" s="40">
        <v>1</v>
      </c>
      <c r="K71" s="39">
        <f>SUM(F71:J71)</f>
        <v>7</v>
      </c>
    </row>
    <row r="72" spans="3:11" ht="12.75" customHeight="1">
      <c r="C72" s="53" t="s">
        <v>218</v>
      </c>
      <c r="D72" s="53" t="s">
        <v>45</v>
      </c>
      <c r="E72" s="40" t="s">
        <v>34</v>
      </c>
      <c r="F72" s="40">
        <v>1</v>
      </c>
      <c r="G72" s="40">
        <v>3</v>
      </c>
      <c r="H72" s="40">
        <v>0</v>
      </c>
      <c r="I72" s="40">
        <v>1</v>
      </c>
      <c r="J72" s="40">
        <v>2</v>
      </c>
      <c r="K72" s="39">
        <f>SUM(F72:J72)</f>
        <v>7</v>
      </c>
    </row>
    <row r="73" spans="3:11" ht="12.75" customHeight="1">
      <c r="C73" s="53" t="s">
        <v>164</v>
      </c>
      <c r="D73" s="53" t="s">
        <v>36</v>
      </c>
      <c r="E73" s="53" t="s">
        <v>117</v>
      </c>
      <c r="F73" s="40">
        <v>3</v>
      </c>
      <c r="G73" s="40">
        <v>0</v>
      </c>
      <c r="H73" s="40">
        <v>2</v>
      </c>
      <c r="I73" s="40">
        <v>0</v>
      </c>
      <c r="J73" s="40">
        <v>1</v>
      </c>
      <c r="K73" s="39">
        <f>SUM(F73:J73)</f>
        <v>6</v>
      </c>
    </row>
    <row r="74" spans="3:11" ht="12.75" customHeight="1">
      <c r="C74" s="96" t="s">
        <v>88</v>
      </c>
      <c r="D74" s="96" t="s">
        <v>37</v>
      </c>
      <c r="E74" s="96" t="s">
        <v>43</v>
      </c>
      <c r="F74" s="96">
        <v>0</v>
      </c>
      <c r="G74" s="96">
        <v>3</v>
      </c>
      <c r="H74" s="96">
        <v>1</v>
      </c>
      <c r="I74" s="96">
        <v>1</v>
      </c>
      <c r="J74" s="96">
        <v>1</v>
      </c>
      <c r="K74" s="96">
        <f>SUM(F74:J74)</f>
        <v>6</v>
      </c>
    </row>
    <row r="75" spans="3:11" ht="12.75" customHeight="1">
      <c r="C75" s="96" t="s">
        <v>151</v>
      </c>
      <c r="D75" s="96" t="s">
        <v>152</v>
      </c>
      <c r="E75" s="96" t="s">
        <v>43</v>
      </c>
      <c r="F75" s="96">
        <v>2</v>
      </c>
      <c r="G75" s="96">
        <v>2</v>
      </c>
      <c r="H75" s="96">
        <v>0</v>
      </c>
      <c r="I75" s="96">
        <v>0</v>
      </c>
      <c r="J75" s="96">
        <v>2</v>
      </c>
      <c r="K75" s="96">
        <f>SUM(F75:J75)</f>
        <v>6</v>
      </c>
    </row>
    <row r="76" spans="3:11" ht="12.75" customHeight="1">
      <c r="C76" s="53" t="s">
        <v>122</v>
      </c>
      <c r="D76" s="53" t="s">
        <v>36</v>
      </c>
      <c r="E76" s="53" t="s">
        <v>117</v>
      </c>
      <c r="F76" s="40">
        <v>1</v>
      </c>
      <c r="G76" s="40">
        <v>1</v>
      </c>
      <c r="H76" s="40">
        <v>1</v>
      </c>
      <c r="I76" s="40">
        <v>0</v>
      </c>
      <c r="J76" s="40">
        <v>2</v>
      </c>
      <c r="K76" s="39">
        <f>SUM(F76:J76)</f>
        <v>5</v>
      </c>
    </row>
    <row r="77" spans="3:11" ht="12.75" customHeight="1">
      <c r="C77" s="95" t="s">
        <v>75</v>
      </c>
      <c r="D77" s="95" t="s">
        <v>142</v>
      </c>
      <c r="E77" s="95" t="s">
        <v>43</v>
      </c>
      <c r="F77" s="95">
        <v>0</v>
      </c>
      <c r="G77" s="95">
        <v>1</v>
      </c>
      <c r="H77" s="95">
        <v>2</v>
      </c>
      <c r="I77" s="95">
        <v>0</v>
      </c>
      <c r="J77" s="95">
        <v>2</v>
      </c>
      <c r="K77" s="96">
        <f>SUM(F77:J77)</f>
        <v>5</v>
      </c>
    </row>
    <row r="78" spans="3:11" ht="12.75" customHeight="1">
      <c r="C78" s="53" t="s">
        <v>210</v>
      </c>
      <c r="D78" s="53" t="s">
        <v>42</v>
      </c>
      <c r="E78" s="40" t="s">
        <v>34</v>
      </c>
      <c r="F78" s="40">
        <v>0</v>
      </c>
      <c r="G78" s="40">
        <v>1</v>
      </c>
      <c r="H78" s="40">
        <v>0</v>
      </c>
      <c r="I78" s="40">
        <v>4</v>
      </c>
      <c r="J78" s="40">
        <v>0</v>
      </c>
      <c r="K78" s="39">
        <f>SUM(F78:J78)</f>
        <v>5</v>
      </c>
    </row>
    <row r="79" spans="3:11" ht="12.75" customHeight="1">
      <c r="C79" s="53" t="s">
        <v>137</v>
      </c>
      <c r="D79" s="53" t="s">
        <v>48</v>
      </c>
      <c r="E79" s="40" t="s">
        <v>53</v>
      </c>
      <c r="F79" s="40">
        <v>0</v>
      </c>
      <c r="G79" s="40">
        <v>2</v>
      </c>
      <c r="H79" s="40">
        <v>0</v>
      </c>
      <c r="I79" s="40">
        <v>0</v>
      </c>
      <c r="J79" s="40">
        <v>2</v>
      </c>
      <c r="K79" s="39">
        <f>SUM(F79:J79)</f>
        <v>4</v>
      </c>
    </row>
    <row r="80" spans="3:11" ht="12.75" customHeight="1">
      <c r="C80" s="53" t="s">
        <v>182</v>
      </c>
      <c r="D80" s="53" t="s">
        <v>40</v>
      </c>
      <c r="E80" s="53" t="s">
        <v>184</v>
      </c>
      <c r="F80" s="40">
        <v>0</v>
      </c>
      <c r="G80" s="40">
        <v>1</v>
      </c>
      <c r="H80" s="40">
        <v>3</v>
      </c>
      <c r="I80" s="40">
        <v>0</v>
      </c>
      <c r="J80" s="40">
        <v>0</v>
      </c>
      <c r="K80" s="39">
        <f>SUM(F80:J80)</f>
        <v>4</v>
      </c>
    </row>
    <row r="81" spans="3:11" ht="12.75" customHeight="1">
      <c r="C81" s="53" t="s">
        <v>46</v>
      </c>
      <c r="D81" s="53" t="s">
        <v>183</v>
      </c>
      <c r="E81" s="53" t="s">
        <v>184</v>
      </c>
      <c r="F81" s="40">
        <v>0</v>
      </c>
      <c r="G81" s="40">
        <v>0</v>
      </c>
      <c r="H81" s="40">
        <v>1</v>
      </c>
      <c r="I81" s="40">
        <v>1</v>
      </c>
      <c r="J81" s="40">
        <v>2</v>
      </c>
      <c r="K81" s="39">
        <f>SUM(F81:J81)</f>
        <v>4</v>
      </c>
    </row>
    <row r="82" spans="3:11" ht="12.75" customHeight="1">
      <c r="C82" s="53" t="s">
        <v>96</v>
      </c>
      <c r="D82" s="53" t="s">
        <v>97</v>
      </c>
      <c r="E82" s="53" t="s">
        <v>107</v>
      </c>
      <c r="F82" s="40">
        <v>1</v>
      </c>
      <c r="G82" s="40">
        <v>1</v>
      </c>
      <c r="H82" s="40">
        <v>2</v>
      </c>
      <c r="I82" s="40">
        <v>0</v>
      </c>
      <c r="J82" s="40">
        <v>0</v>
      </c>
      <c r="K82" s="39">
        <f>SUM(F82:J82)</f>
        <v>4</v>
      </c>
    </row>
    <row r="83" spans="3:11" ht="12.75" customHeight="1">
      <c r="C83" s="53" t="s">
        <v>213</v>
      </c>
      <c r="D83" s="53" t="s">
        <v>49</v>
      </c>
      <c r="E83" s="40" t="s">
        <v>34</v>
      </c>
      <c r="F83" s="40">
        <v>1</v>
      </c>
      <c r="G83" s="40">
        <v>1</v>
      </c>
      <c r="H83" s="40">
        <v>0</v>
      </c>
      <c r="I83" s="40">
        <v>1</v>
      </c>
      <c r="J83" s="40">
        <v>1</v>
      </c>
      <c r="K83" s="39">
        <f>SUM(F83:J83)</f>
        <v>4</v>
      </c>
    </row>
    <row r="84" spans="3:11" ht="12.75" customHeight="1">
      <c r="C84" s="53" t="s">
        <v>217</v>
      </c>
      <c r="D84" s="53" t="s">
        <v>162</v>
      </c>
      <c r="E84" s="40" t="s">
        <v>34</v>
      </c>
      <c r="F84" s="40">
        <v>0</v>
      </c>
      <c r="G84" s="40">
        <v>0</v>
      </c>
      <c r="H84" s="40">
        <v>1</v>
      </c>
      <c r="I84" s="40">
        <v>0</v>
      </c>
      <c r="J84" s="40">
        <v>3</v>
      </c>
      <c r="K84" s="39">
        <f>SUM(F84:J84)</f>
        <v>4</v>
      </c>
    </row>
    <row r="85" spans="3:11" ht="12.75" customHeight="1">
      <c r="C85" s="53" t="s">
        <v>177</v>
      </c>
      <c r="D85" s="53" t="s">
        <v>178</v>
      </c>
      <c r="E85" s="53" t="s">
        <v>184</v>
      </c>
      <c r="F85" s="40">
        <v>0</v>
      </c>
      <c r="G85" s="40">
        <v>0</v>
      </c>
      <c r="H85" s="40">
        <v>1</v>
      </c>
      <c r="I85" s="40">
        <v>1</v>
      </c>
      <c r="J85" s="40">
        <v>1</v>
      </c>
      <c r="K85" s="39">
        <f>SUM(F85:J85)</f>
        <v>3</v>
      </c>
    </row>
    <row r="86" spans="3:11" ht="12.75" customHeight="1">
      <c r="C86" s="96" t="s">
        <v>150</v>
      </c>
      <c r="D86" s="96" t="s">
        <v>77</v>
      </c>
      <c r="E86" s="96" t="s">
        <v>43</v>
      </c>
      <c r="F86" s="96">
        <v>1</v>
      </c>
      <c r="G86" s="96">
        <v>0</v>
      </c>
      <c r="H86" s="96">
        <v>1</v>
      </c>
      <c r="I86" s="96">
        <v>0</v>
      </c>
      <c r="J86" s="96">
        <v>1</v>
      </c>
      <c r="K86" s="96">
        <f>SUM(F86:J86)</f>
        <v>3</v>
      </c>
    </row>
    <row r="87" spans="3:11" ht="12.75" customHeight="1">
      <c r="C87" s="96" t="s">
        <v>153</v>
      </c>
      <c r="D87" s="96" t="s">
        <v>77</v>
      </c>
      <c r="E87" s="96" t="s">
        <v>43</v>
      </c>
      <c r="F87" s="96">
        <v>1</v>
      </c>
      <c r="G87" s="96">
        <v>0</v>
      </c>
      <c r="H87" s="96">
        <v>0</v>
      </c>
      <c r="I87" s="96">
        <v>0</v>
      </c>
      <c r="J87" s="96">
        <v>2</v>
      </c>
      <c r="K87" s="96">
        <f>SUM(F87:J87)</f>
        <v>3</v>
      </c>
    </row>
    <row r="88" spans="3:11" ht="12.75" customHeight="1">
      <c r="C88" s="53" t="s">
        <v>104</v>
      </c>
      <c r="D88" s="53" t="s">
        <v>51</v>
      </c>
      <c r="E88" s="53" t="s">
        <v>107</v>
      </c>
      <c r="F88" s="40">
        <v>2</v>
      </c>
      <c r="G88" s="40">
        <v>0</v>
      </c>
      <c r="H88" s="40">
        <v>0</v>
      </c>
      <c r="I88" s="40">
        <v>0</v>
      </c>
      <c r="J88" s="40">
        <v>1</v>
      </c>
      <c r="K88" s="39">
        <f>SUM(F88:J88)</f>
        <v>3</v>
      </c>
    </row>
    <row r="89" spans="3:11" ht="12.75" customHeight="1">
      <c r="C89" s="53" t="s">
        <v>173</v>
      </c>
      <c r="D89" s="53" t="s">
        <v>174</v>
      </c>
      <c r="E89" s="53" t="s">
        <v>184</v>
      </c>
      <c r="F89" s="40">
        <v>0</v>
      </c>
      <c r="G89" s="40">
        <v>0</v>
      </c>
      <c r="H89" s="40">
        <v>1</v>
      </c>
      <c r="I89" s="40">
        <v>1</v>
      </c>
      <c r="J89" s="40">
        <v>0</v>
      </c>
      <c r="K89" s="39">
        <f>SUM(F89:J89)</f>
        <v>2</v>
      </c>
    </row>
    <row r="90" spans="3:11" ht="12.75" customHeight="1">
      <c r="C90" s="53" t="s">
        <v>111</v>
      </c>
      <c r="D90" s="53" t="s">
        <v>112</v>
      </c>
      <c r="E90" s="53" t="s">
        <v>184</v>
      </c>
      <c r="F90" s="40">
        <v>1</v>
      </c>
      <c r="G90" s="40">
        <v>0</v>
      </c>
      <c r="H90" s="40">
        <v>1</v>
      </c>
      <c r="I90" s="40">
        <v>0</v>
      </c>
      <c r="J90" s="40">
        <v>0</v>
      </c>
      <c r="K90" s="39">
        <f>SUM(F90:J90)</f>
        <v>2</v>
      </c>
    </row>
    <row r="91" spans="3:11" ht="12.75" customHeight="1">
      <c r="C91" s="53" t="s">
        <v>47</v>
      </c>
      <c r="D91" s="53" t="s">
        <v>36</v>
      </c>
      <c r="E91" s="53" t="s">
        <v>184</v>
      </c>
      <c r="F91" s="40">
        <v>0</v>
      </c>
      <c r="G91" s="40">
        <v>0</v>
      </c>
      <c r="H91" s="40">
        <v>2</v>
      </c>
      <c r="I91" s="40">
        <v>0</v>
      </c>
      <c r="J91" s="40">
        <v>0</v>
      </c>
      <c r="K91" s="39">
        <f>SUM(F91:J91)</f>
        <v>2</v>
      </c>
    </row>
    <row r="92" spans="3:11" ht="12.75" customHeight="1">
      <c r="C92" s="96" t="s">
        <v>146</v>
      </c>
      <c r="D92" s="96" t="s">
        <v>147</v>
      </c>
      <c r="E92" s="96" t="s">
        <v>43</v>
      </c>
      <c r="F92" s="96">
        <v>0</v>
      </c>
      <c r="G92" s="96">
        <v>1</v>
      </c>
      <c r="H92" s="96">
        <v>0</v>
      </c>
      <c r="I92" s="96">
        <v>0</v>
      </c>
      <c r="J92" s="96">
        <v>1</v>
      </c>
      <c r="K92" s="96">
        <f>SUM(F92:J92)</f>
        <v>2</v>
      </c>
    </row>
    <row r="93" spans="3:11" ht="12.75" customHeight="1">
      <c r="C93" s="53" t="s">
        <v>103</v>
      </c>
      <c r="D93" s="53" t="s">
        <v>41</v>
      </c>
      <c r="E93" s="53" t="s">
        <v>107</v>
      </c>
      <c r="F93" s="40">
        <v>0</v>
      </c>
      <c r="G93" s="40">
        <v>0</v>
      </c>
      <c r="H93" s="40">
        <v>0</v>
      </c>
      <c r="I93" s="40">
        <v>1</v>
      </c>
      <c r="J93" s="40">
        <v>1</v>
      </c>
      <c r="K93" s="39">
        <f>SUM(F93:J93)</f>
        <v>2</v>
      </c>
    </row>
    <row r="94" spans="3:11" ht="12.75" customHeight="1">
      <c r="C94" s="53" t="s">
        <v>176</v>
      </c>
      <c r="D94" s="53" t="s">
        <v>50</v>
      </c>
      <c r="E94" s="53" t="s">
        <v>184</v>
      </c>
      <c r="F94" s="40">
        <v>0</v>
      </c>
      <c r="G94" s="40">
        <v>1</v>
      </c>
      <c r="H94" s="40">
        <v>0</v>
      </c>
      <c r="I94" s="40">
        <v>0</v>
      </c>
      <c r="J94" s="40">
        <v>0</v>
      </c>
      <c r="K94" s="39">
        <f>SUM(F94:J94)</f>
        <v>1</v>
      </c>
    </row>
    <row r="95" spans="3:11" ht="12.75" customHeight="1">
      <c r="C95" s="53" t="s">
        <v>157</v>
      </c>
      <c r="D95" s="53" t="s">
        <v>158</v>
      </c>
      <c r="E95" s="53" t="s">
        <v>117</v>
      </c>
      <c r="F95" s="40">
        <v>0</v>
      </c>
      <c r="G95" s="40">
        <v>0</v>
      </c>
      <c r="H95" s="40">
        <v>1</v>
      </c>
      <c r="I95" s="40">
        <v>0</v>
      </c>
      <c r="J95" s="40">
        <v>0</v>
      </c>
      <c r="K95" s="39">
        <f>SUM(F95:J95)</f>
        <v>1</v>
      </c>
    </row>
    <row r="96" spans="3:11" ht="12.75" customHeight="1">
      <c r="C96" s="53" t="s">
        <v>160</v>
      </c>
      <c r="D96" s="53" t="s">
        <v>36</v>
      </c>
      <c r="E96" s="53" t="s">
        <v>117</v>
      </c>
      <c r="F96" s="40">
        <v>0</v>
      </c>
      <c r="G96" s="40">
        <v>1</v>
      </c>
      <c r="H96" s="40">
        <v>0</v>
      </c>
      <c r="I96" s="40">
        <v>0</v>
      </c>
      <c r="J96" s="40">
        <v>0</v>
      </c>
      <c r="K96" s="39">
        <f>SUM(F96:J96)</f>
        <v>1</v>
      </c>
    </row>
    <row r="97" spans="3:11" ht="12.75" customHeight="1">
      <c r="C97" s="53" t="s">
        <v>165</v>
      </c>
      <c r="D97" s="53" t="s">
        <v>166</v>
      </c>
      <c r="E97" s="53" t="s">
        <v>117</v>
      </c>
      <c r="F97" s="40">
        <v>1</v>
      </c>
      <c r="G97" s="40">
        <v>0</v>
      </c>
      <c r="H97" s="40">
        <v>0</v>
      </c>
      <c r="I97" s="40">
        <v>0</v>
      </c>
      <c r="J97" s="40">
        <v>0</v>
      </c>
      <c r="K97" s="39">
        <f>SUM(F97:J97)</f>
        <v>1</v>
      </c>
    </row>
    <row r="98" spans="3:11" ht="12.75" customHeight="1">
      <c r="C98" s="53" t="s">
        <v>170</v>
      </c>
      <c r="D98" s="53" t="s">
        <v>171</v>
      </c>
      <c r="E98" s="53" t="s">
        <v>117</v>
      </c>
      <c r="F98" s="53">
        <v>0</v>
      </c>
      <c r="G98" s="53">
        <v>1</v>
      </c>
      <c r="H98" s="53">
        <v>0</v>
      </c>
      <c r="I98" s="53">
        <v>0</v>
      </c>
      <c r="J98" s="53">
        <v>0</v>
      </c>
      <c r="K98" s="39">
        <f>SUM(F98:J98)</f>
        <v>1</v>
      </c>
    </row>
    <row r="99" spans="3:11" ht="12.75" customHeight="1">
      <c r="C99" s="53" t="s">
        <v>100</v>
      </c>
      <c r="D99" s="53" t="s">
        <v>121</v>
      </c>
      <c r="E99" s="53" t="s">
        <v>107</v>
      </c>
      <c r="F99" s="40">
        <v>0</v>
      </c>
      <c r="G99" s="40">
        <v>0</v>
      </c>
      <c r="H99" s="40">
        <v>0</v>
      </c>
      <c r="I99" s="40">
        <v>1</v>
      </c>
      <c r="J99" s="40">
        <v>0</v>
      </c>
      <c r="K99" s="39">
        <f>SUM(F99:J99)</f>
        <v>1</v>
      </c>
    </row>
    <row r="100" spans="3:11" ht="12.75" customHeight="1">
      <c r="C100" s="53" t="s">
        <v>126</v>
      </c>
      <c r="D100" s="53" t="s">
        <v>118</v>
      </c>
      <c r="E100" s="53" t="s">
        <v>107</v>
      </c>
      <c r="F100" s="40">
        <v>1</v>
      </c>
      <c r="G100" s="40">
        <v>0</v>
      </c>
      <c r="H100" s="40">
        <v>0</v>
      </c>
      <c r="I100" s="40">
        <v>0</v>
      </c>
      <c r="J100" s="40">
        <v>0</v>
      </c>
      <c r="K100" s="39">
        <f>SUM(F100:J100)</f>
        <v>1</v>
      </c>
    </row>
    <row r="101" spans="3:11" ht="12.75" customHeight="1">
      <c r="C101" s="53" t="s">
        <v>129</v>
      </c>
      <c r="D101" s="53" t="s">
        <v>121</v>
      </c>
      <c r="E101" s="53" t="s">
        <v>107</v>
      </c>
      <c r="F101" s="40">
        <v>1</v>
      </c>
      <c r="G101" s="40">
        <v>0</v>
      </c>
      <c r="H101" s="40">
        <v>0</v>
      </c>
      <c r="I101" s="40">
        <v>0</v>
      </c>
      <c r="J101" s="40">
        <v>0</v>
      </c>
      <c r="K101" s="39">
        <f>SUM(F101:J101)</f>
        <v>1</v>
      </c>
    </row>
    <row r="102" spans="2:11" ht="12.75" customHeight="1">
      <c r="B102" s="10"/>
      <c r="C102" s="53" t="s">
        <v>208</v>
      </c>
      <c r="D102" s="53" t="s">
        <v>219</v>
      </c>
      <c r="E102" s="40" t="s">
        <v>34</v>
      </c>
      <c r="F102" s="40">
        <v>0</v>
      </c>
      <c r="G102" s="40">
        <v>0</v>
      </c>
      <c r="H102" s="40">
        <v>0</v>
      </c>
      <c r="I102" s="40">
        <v>1</v>
      </c>
      <c r="J102" s="40">
        <v>0</v>
      </c>
      <c r="K102" s="39">
        <f>SUM(F102:J102)</f>
        <v>1</v>
      </c>
    </row>
    <row r="103" spans="2:11" ht="12.75" customHeight="1">
      <c r="B103" s="10"/>
      <c r="C103" s="53" t="s">
        <v>135</v>
      </c>
      <c r="D103" s="53" t="s">
        <v>49</v>
      </c>
      <c r="E103" s="40" t="s">
        <v>53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39">
        <f>SUM(F103:J103)</f>
        <v>0</v>
      </c>
    </row>
    <row r="104" spans="2:11" ht="12.75" customHeight="1">
      <c r="B104" s="10"/>
      <c r="C104" s="53" t="s">
        <v>138</v>
      </c>
      <c r="D104" s="53" t="s">
        <v>36</v>
      </c>
      <c r="E104" s="40" t="s">
        <v>53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39">
        <f>SUM(F104:J104)</f>
        <v>0</v>
      </c>
    </row>
    <row r="105" spans="2:11" ht="12.75" customHeight="1">
      <c r="B105" s="10"/>
      <c r="C105" s="53" t="s">
        <v>139</v>
      </c>
      <c r="D105" s="53" t="s">
        <v>140</v>
      </c>
      <c r="E105" s="40" t="s">
        <v>53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39">
        <f>SUM(F105:J105)</f>
        <v>0</v>
      </c>
    </row>
    <row r="106" spans="3:11" ht="12.75" customHeight="1">
      <c r="C106" s="53" t="s">
        <v>141</v>
      </c>
      <c r="D106" s="53" t="s">
        <v>142</v>
      </c>
      <c r="E106" s="40" t="s">
        <v>53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39">
        <f>SUM(F106:J106)</f>
        <v>0</v>
      </c>
    </row>
    <row r="107" spans="1:14" ht="12.75" customHeight="1">
      <c r="A107" s="76"/>
      <c r="B107" s="76"/>
      <c r="C107" s="53" t="s">
        <v>108</v>
      </c>
      <c r="D107" s="53" t="s">
        <v>172</v>
      </c>
      <c r="E107" s="53" t="s">
        <v>184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39">
        <f>SUM(F107:J107)</f>
        <v>0</v>
      </c>
      <c r="L107" s="10"/>
      <c r="M107" s="10"/>
      <c r="N107" s="10"/>
    </row>
    <row r="108" spans="1:12" ht="12.75" customHeight="1">
      <c r="A108" s="74"/>
      <c r="B108" s="74"/>
      <c r="C108" s="53" t="s">
        <v>175</v>
      </c>
      <c r="D108" s="53" t="s">
        <v>52</v>
      </c>
      <c r="E108" s="53" t="s">
        <v>184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39">
        <f>SUM(F108:J108)</f>
        <v>0</v>
      </c>
      <c r="L108" s="22"/>
    </row>
    <row r="109" spans="1:12" ht="12.75" customHeight="1">
      <c r="A109" s="74"/>
      <c r="B109" s="74"/>
      <c r="C109" s="53" t="s">
        <v>180</v>
      </c>
      <c r="D109" s="53" t="s">
        <v>37</v>
      </c>
      <c r="E109" s="53" t="s">
        <v>184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39">
        <f>SUM(F109:J109)</f>
        <v>0</v>
      </c>
      <c r="L109" s="23"/>
    </row>
    <row r="110" spans="3:12" ht="12.75" customHeight="1">
      <c r="C110" s="53" t="s">
        <v>156</v>
      </c>
      <c r="D110" s="53" t="s">
        <v>49</v>
      </c>
      <c r="E110" s="53" t="s">
        <v>117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39">
        <f>SUM(F110:J110)</f>
        <v>0</v>
      </c>
      <c r="L110" s="24"/>
    </row>
    <row r="111" spans="3:11" ht="12.75" customHeight="1">
      <c r="C111" s="53" t="s">
        <v>159</v>
      </c>
      <c r="D111" s="53" t="s">
        <v>77</v>
      </c>
      <c r="E111" s="53" t="s">
        <v>117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39">
        <f>SUM(F111:J111)</f>
        <v>0</v>
      </c>
    </row>
    <row r="112" spans="3:11" ht="12.75" customHeight="1">
      <c r="C112" s="53" t="s">
        <v>161</v>
      </c>
      <c r="D112" s="53" t="s">
        <v>162</v>
      </c>
      <c r="E112" s="53" t="s">
        <v>117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39">
        <f>SUM(F112:J112)</f>
        <v>0</v>
      </c>
    </row>
    <row r="113" spans="3:11" ht="12.75" customHeight="1">
      <c r="C113" s="53" t="s">
        <v>167</v>
      </c>
      <c r="D113" s="53" t="s">
        <v>51</v>
      </c>
      <c r="E113" s="53" t="s">
        <v>117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39">
        <f>SUM(F113:J113)</f>
        <v>0</v>
      </c>
    </row>
    <row r="114" spans="3:11" ht="12.75" customHeight="1">
      <c r="C114" s="53" t="s">
        <v>168</v>
      </c>
      <c r="D114" s="53" t="s">
        <v>49</v>
      </c>
      <c r="E114" s="53" t="s">
        <v>117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39">
        <f>SUM(F114:J114)</f>
        <v>0</v>
      </c>
    </row>
    <row r="115" spans="3:11" ht="12.75" customHeight="1">
      <c r="C115" s="96" t="s">
        <v>144</v>
      </c>
      <c r="D115" s="96" t="s">
        <v>142</v>
      </c>
      <c r="E115" s="96" t="s">
        <v>43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f>SUM(F115:J115)</f>
        <v>0</v>
      </c>
    </row>
    <row r="116" spans="3:11" ht="12.75" customHeight="1">
      <c r="C116" s="96" t="s">
        <v>93</v>
      </c>
      <c r="D116" s="96" t="s">
        <v>94</v>
      </c>
      <c r="E116" s="96" t="s">
        <v>43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f>SUM(F116:J116)</f>
        <v>0</v>
      </c>
    </row>
    <row r="117" spans="3:11" ht="12.75" customHeight="1">
      <c r="C117" s="53" t="s">
        <v>102</v>
      </c>
      <c r="D117" s="53" t="s">
        <v>52</v>
      </c>
      <c r="E117" s="53" t="s">
        <v>107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39">
        <f>SUM(F117:J117)</f>
        <v>0</v>
      </c>
    </row>
    <row r="118" spans="3:11" ht="12.75" customHeight="1">
      <c r="C118" s="53" t="s">
        <v>125</v>
      </c>
      <c r="D118" s="53" t="s">
        <v>35</v>
      </c>
      <c r="E118" s="53" t="s">
        <v>107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39">
        <f>SUM(F118:J118)</f>
        <v>0</v>
      </c>
    </row>
    <row r="119" spans="3:11" ht="12.75" customHeight="1">
      <c r="C119" s="53" t="s">
        <v>127</v>
      </c>
      <c r="D119" s="53" t="s">
        <v>128</v>
      </c>
      <c r="E119" s="53" t="s">
        <v>107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39">
        <f>SUM(F119:J119)</f>
        <v>0</v>
      </c>
    </row>
    <row r="120" spans="3:11" ht="12.75" customHeight="1">
      <c r="C120" s="53" t="s">
        <v>208</v>
      </c>
      <c r="D120" s="53" t="s">
        <v>37</v>
      </c>
      <c r="E120" s="40" t="s">
        <v>34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39">
        <f>SUM(F120:J120)</f>
        <v>0</v>
      </c>
    </row>
    <row r="121" spans="3:11" ht="12.75" customHeight="1">
      <c r="C121" s="53" t="s">
        <v>209</v>
      </c>
      <c r="D121" s="53" t="s">
        <v>77</v>
      </c>
      <c r="E121" s="40" t="s">
        <v>34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39">
        <f>SUM(F121:J121)</f>
        <v>0</v>
      </c>
    </row>
    <row r="122" spans="3:11" ht="12.75" customHeight="1">
      <c r="C122" s="53" t="s">
        <v>212</v>
      </c>
      <c r="D122" s="53" t="s">
        <v>42</v>
      </c>
      <c r="E122" s="40" t="s">
        <v>34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>
        <f>SUM(F122:J122)</f>
        <v>0</v>
      </c>
    </row>
    <row r="123" spans="3:11" ht="12.75" customHeight="1">
      <c r="C123" s="53" t="s">
        <v>216</v>
      </c>
      <c r="D123" s="53" t="s">
        <v>80</v>
      </c>
      <c r="E123" s="40" t="s">
        <v>34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39">
        <f>SUM(F123:J123)</f>
        <v>0</v>
      </c>
    </row>
    <row r="124" spans="2:4" ht="12.75" customHeight="1">
      <c r="B124" s="76" t="s">
        <v>70</v>
      </c>
      <c r="C124" s="76"/>
      <c r="D124" s="61">
        <v>41263</v>
      </c>
    </row>
    <row r="125" spans="2:4" ht="12.75" customHeight="1">
      <c r="B125" s="74" t="s">
        <v>24</v>
      </c>
      <c r="C125" s="74"/>
      <c r="D125" s="1" t="s">
        <v>71</v>
      </c>
    </row>
    <row r="126" spans="2:4" ht="12.75" customHeight="1">
      <c r="B126" s="74" t="s">
        <v>25</v>
      </c>
      <c r="C126" s="74"/>
      <c r="D126" s="62" t="s">
        <v>72</v>
      </c>
    </row>
    <row r="127" ht="12.75" customHeight="1"/>
  </sheetData>
  <mergeCells count="48">
    <mergeCell ref="B124:C124"/>
    <mergeCell ref="B125:C125"/>
    <mergeCell ref="B126:C126"/>
    <mergeCell ref="L29:M29"/>
    <mergeCell ref="L33:M33"/>
    <mergeCell ref="L34:M34"/>
    <mergeCell ref="A1:N1"/>
    <mergeCell ref="A2:M2"/>
    <mergeCell ref="A3:N3"/>
    <mergeCell ref="A4:M4"/>
    <mergeCell ref="A5:B5"/>
    <mergeCell ref="E5:G5"/>
    <mergeCell ref="H5:J5"/>
    <mergeCell ref="A6:B6"/>
    <mergeCell ref="E6:G6"/>
    <mergeCell ref="E10:G10"/>
    <mergeCell ref="E11:G11"/>
    <mergeCell ref="C8:G8"/>
    <mergeCell ref="H8:J8"/>
    <mergeCell ref="E9:G9"/>
    <mergeCell ref="H9:J9"/>
    <mergeCell ref="E14:G14"/>
    <mergeCell ref="E15:G15"/>
    <mergeCell ref="E12:G12"/>
    <mergeCell ref="E13:G13"/>
    <mergeCell ref="E18:G18"/>
    <mergeCell ref="E19:G19"/>
    <mergeCell ref="E20:G20"/>
    <mergeCell ref="E16:G16"/>
    <mergeCell ref="E17:G17"/>
    <mergeCell ref="E21:G21"/>
    <mergeCell ref="E22:G22"/>
    <mergeCell ref="E23:G23"/>
    <mergeCell ref="E24:G24"/>
    <mergeCell ref="H27:J27"/>
    <mergeCell ref="A108:B108"/>
    <mergeCell ref="A109:B109"/>
    <mergeCell ref="E36:L36"/>
    <mergeCell ref="E37:L37"/>
    <mergeCell ref="E38:L38"/>
    <mergeCell ref="A107:B107"/>
    <mergeCell ref="L30:M30"/>
    <mergeCell ref="L31:M31"/>
    <mergeCell ref="L32:M32"/>
    <mergeCell ref="K8:M8"/>
    <mergeCell ref="K9:M9"/>
    <mergeCell ref="L27:M27"/>
    <mergeCell ref="L28:M28"/>
  </mergeCells>
  <hyperlinks>
    <hyperlink ref="C109" r:id="rId1" display="msk-sh@msk.sk"/>
    <hyperlink ref="D126" r:id="rId2" display="msk-sh@msk.sk"/>
  </hyperlink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6"/>
  <sheetViews>
    <sheetView workbookViewId="0" topLeftCell="A1">
      <selection activeCell="A3" sqref="A3:I16"/>
    </sheetView>
  </sheetViews>
  <sheetFormatPr defaultColWidth="9.00390625" defaultRowHeight="12.75"/>
  <cols>
    <col min="1" max="1" width="11.00390625" style="40" bestFit="1" customWidth="1"/>
    <col min="2" max="2" width="9.25390625" style="40" bestFit="1" customWidth="1"/>
    <col min="3" max="3" width="6.00390625" style="40" bestFit="1" customWidth="1"/>
    <col min="4" max="16384" width="9.125" style="40" customWidth="1"/>
  </cols>
  <sheetData>
    <row r="2" spans="1:16" ht="12.75">
      <c r="A2" s="92" t="s">
        <v>59</v>
      </c>
      <c r="B2" s="92"/>
      <c r="C2" s="38"/>
      <c r="D2" s="55" t="s">
        <v>220</v>
      </c>
      <c r="E2" s="55" t="s">
        <v>221</v>
      </c>
      <c r="F2" s="55" t="s">
        <v>222</v>
      </c>
      <c r="G2" s="55" t="s">
        <v>223</v>
      </c>
      <c r="H2" s="55" t="s">
        <v>224</v>
      </c>
      <c r="I2" s="39" t="s">
        <v>78</v>
      </c>
      <c r="J2" s="40">
        <v>5</v>
      </c>
      <c r="K2" s="40">
        <v>1</v>
      </c>
      <c r="L2" s="40">
        <v>0</v>
      </c>
      <c r="M2" s="40">
        <v>4</v>
      </c>
      <c r="N2" s="53">
        <f>8+18+13+16+20</f>
        <v>75</v>
      </c>
      <c r="O2" s="40">
        <f>21+21+19+17+16</f>
        <v>94</v>
      </c>
      <c r="P2" s="53">
        <f>N2-O2</f>
        <v>-19</v>
      </c>
    </row>
    <row r="3" spans="1:9" ht="12.75">
      <c r="A3" s="53" t="s">
        <v>208</v>
      </c>
      <c r="B3" s="53" t="s">
        <v>37</v>
      </c>
      <c r="C3" s="40" t="s">
        <v>34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39">
        <f aca="true" t="shared" si="0" ref="I3:I16">SUM(D3:H3)</f>
        <v>0</v>
      </c>
    </row>
    <row r="4" spans="1:9" ht="12.75">
      <c r="A4" s="53" t="s">
        <v>79</v>
      </c>
      <c r="B4" s="53" t="s">
        <v>76</v>
      </c>
      <c r="C4" s="40" t="s">
        <v>34</v>
      </c>
      <c r="D4" s="40">
        <v>0</v>
      </c>
      <c r="E4" s="40">
        <v>4</v>
      </c>
      <c r="F4" s="40">
        <v>3</v>
      </c>
      <c r="G4" s="40">
        <v>0</v>
      </c>
      <c r="H4" s="40">
        <v>4</v>
      </c>
      <c r="I4" s="39">
        <f t="shared" si="0"/>
        <v>11</v>
      </c>
    </row>
    <row r="5" spans="1:9" ht="12.75">
      <c r="A5" s="53" t="s">
        <v>209</v>
      </c>
      <c r="B5" s="53" t="s">
        <v>77</v>
      </c>
      <c r="C5" s="40" t="s">
        <v>34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39">
        <f t="shared" si="0"/>
        <v>0</v>
      </c>
    </row>
    <row r="6" spans="1:9" ht="12.75">
      <c r="A6" s="53" t="s">
        <v>210</v>
      </c>
      <c r="B6" s="53" t="s">
        <v>42</v>
      </c>
      <c r="C6" s="40" t="s">
        <v>34</v>
      </c>
      <c r="D6" s="40">
        <v>0</v>
      </c>
      <c r="E6" s="40">
        <v>1</v>
      </c>
      <c r="F6" s="40">
        <v>0</v>
      </c>
      <c r="G6" s="40">
        <v>4</v>
      </c>
      <c r="H6" s="40">
        <v>0</v>
      </c>
      <c r="I6" s="39">
        <f t="shared" si="0"/>
        <v>5</v>
      </c>
    </row>
    <row r="7" spans="1:9" ht="12.75">
      <c r="A7" s="53" t="s">
        <v>211</v>
      </c>
      <c r="B7" s="53" t="s">
        <v>40</v>
      </c>
      <c r="C7" s="40" t="s">
        <v>34</v>
      </c>
      <c r="D7" s="40">
        <v>1</v>
      </c>
      <c r="E7" s="40">
        <v>1</v>
      </c>
      <c r="F7" s="40">
        <v>6</v>
      </c>
      <c r="G7" s="40">
        <v>1</v>
      </c>
      <c r="H7" s="40">
        <v>4</v>
      </c>
      <c r="I7" s="39">
        <f t="shared" si="0"/>
        <v>13</v>
      </c>
    </row>
    <row r="8" spans="1:9" ht="12.75">
      <c r="A8" s="53" t="s">
        <v>212</v>
      </c>
      <c r="B8" s="53" t="s">
        <v>42</v>
      </c>
      <c r="C8" s="40" t="s">
        <v>34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39">
        <f t="shared" si="0"/>
        <v>0</v>
      </c>
    </row>
    <row r="9" spans="1:9" ht="12.75">
      <c r="A9" s="53" t="s">
        <v>213</v>
      </c>
      <c r="B9" s="53" t="s">
        <v>49</v>
      </c>
      <c r="C9" s="40" t="s">
        <v>34</v>
      </c>
      <c r="D9" s="40">
        <v>1</v>
      </c>
      <c r="E9" s="40">
        <v>1</v>
      </c>
      <c r="F9" s="40">
        <v>0</v>
      </c>
      <c r="G9" s="40">
        <v>1</v>
      </c>
      <c r="H9" s="40">
        <v>1</v>
      </c>
      <c r="I9" s="39">
        <f t="shared" si="0"/>
        <v>4</v>
      </c>
    </row>
    <row r="10" spans="1:9" ht="12.75">
      <c r="A10" s="53" t="s">
        <v>214</v>
      </c>
      <c r="B10" s="53" t="s">
        <v>142</v>
      </c>
      <c r="C10" s="40" t="s">
        <v>34</v>
      </c>
      <c r="D10" s="40">
        <v>2</v>
      </c>
      <c r="E10" s="40">
        <v>0</v>
      </c>
      <c r="F10" s="40">
        <v>2</v>
      </c>
      <c r="G10" s="40">
        <v>3</v>
      </c>
      <c r="H10" s="40">
        <v>1</v>
      </c>
      <c r="I10" s="39">
        <f t="shared" si="0"/>
        <v>8</v>
      </c>
    </row>
    <row r="11" spans="1:9" ht="12.75">
      <c r="A11" s="53" t="s">
        <v>208</v>
      </c>
      <c r="B11" s="53" t="s">
        <v>219</v>
      </c>
      <c r="C11" s="40" t="s">
        <v>34</v>
      </c>
      <c r="D11" s="40">
        <v>0</v>
      </c>
      <c r="E11" s="40">
        <v>0</v>
      </c>
      <c r="F11" s="40">
        <v>0</v>
      </c>
      <c r="G11" s="40">
        <v>1</v>
      </c>
      <c r="H11" s="40">
        <v>0</v>
      </c>
      <c r="I11" s="39">
        <f t="shared" si="0"/>
        <v>1</v>
      </c>
    </row>
    <row r="12" spans="1:9" ht="12.75">
      <c r="A12" s="53" t="s">
        <v>82</v>
      </c>
      <c r="B12" s="53" t="s">
        <v>38</v>
      </c>
      <c r="C12" s="40" t="s">
        <v>34</v>
      </c>
      <c r="D12" s="40">
        <v>0</v>
      </c>
      <c r="E12" s="40">
        <v>3</v>
      </c>
      <c r="F12" s="40">
        <v>1</v>
      </c>
      <c r="G12" s="40">
        <v>2</v>
      </c>
      <c r="H12" s="40">
        <v>1</v>
      </c>
      <c r="I12" s="39">
        <f t="shared" si="0"/>
        <v>7</v>
      </c>
    </row>
    <row r="13" spans="1:9" ht="12.75">
      <c r="A13" s="53" t="s">
        <v>215</v>
      </c>
      <c r="B13" s="53" t="s">
        <v>41</v>
      </c>
      <c r="C13" s="40" t="s">
        <v>34</v>
      </c>
      <c r="D13" s="40">
        <v>3</v>
      </c>
      <c r="E13" s="40">
        <v>5</v>
      </c>
      <c r="F13" s="40">
        <v>0</v>
      </c>
      <c r="G13" s="40">
        <v>3</v>
      </c>
      <c r="H13" s="40">
        <v>4</v>
      </c>
      <c r="I13" s="39">
        <f t="shared" si="0"/>
        <v>15</v>
      </c>
    </row>
    <row r="14" spans="1:9" ht="12.75">
      <c r="A14" s="53" t="s">
        <v>216</v>
      </c>
      <c r="B14" s="53" t="s">
        <v>80</v>
      </c>
      <c r="C14" s="40" t="s">
        <v>34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39">
        <f t="shared" si="0"/>
        <v>0</v>
      </c>
    </row>
    <row r="15" spans="1:9" ht="12.75">
      <c r="A15" s="53" t="s">
        <v>217</v>
      </c>
      <c r="B15" s="53" t="s">
        <v>162</v>
      </c>
      <c r="C15" s="40" t="s">
        <v>34</v>
      </c>
      <c r="D15" s="40">
        <v>0</v>
      </c>
      <c r="E15" s="40">
        <v>0</v>
      </c>
      <c r="F15" s="40">
        <v>1</v>
      </c>
      <c r="G15" s="40">
        <v>0</v>
      </c>
      <c r="H15" s="40">
        <v>3</v>
      </c>
      <c r="I15" s="39">
        <f t="shared" si="0"/>
        <v>4</v>
      </c>
    </row>
    <row r="16" spans="1:9" ht="12.75">
      <c r="A16" s="53" t="s">
        <v>218</v>
      </c>
      <c r="B16" s="53" t="s">
        <v>45</v>
      </c>
      <c r="C16" s="40" t="s">
        <v>34</v>
      </c>
      <c r="D16" s="40">
        <v>1</v>
      </c>
      <c r="E16" s="40">
        <v>3</v>
      </c>
      <c r="F16" s="40">
        <v>0</v>
      </c>
      <c r="G16" s="40">
        <v>1</v>
      </c>
      <c r="H16" s="40">
        <v>2</v>
      </c>
      <c r="I16" s="39">
        <f t="shared" si="0"/>
        <v>7</v>
      </c>
    </row>
    <row r="17" spans="4:9" ht="12.75">
      <c r="D17" s="39">
        <f>SUM(D2:D16)</f>
        <v>8</v>
      </c>
      <c r="E17" s="39">
        <f>SUM(E2:E16)</f>
        <v>18</v>
      </c>
      <c r="F17" s="39">
        <f>SUM(F2:F16)</f>
        <v>13</v>
      </c>
      <c r="G17" s="39">
        <f>SUM(G2:G16)</f>
        <v>16</v>
      </c>
      <c r="H17" s="39">
        <f>SUM(H2:H16)</f>
        <v>20</v>
      </c>
      <c r="I17" s="39">
        <f>SUM(I2:I16)</f>
        <v>75</v>
      </c>
    </row>
    <row r="19" spans="1:9" ht="12.75">
      <c r="A19" s="63" t="s">
        <v>60</v>
      </c>
      <c r="B19" s="63"/>
      <c r="C19" s="38"/>
      <c r="D19" s="55" t="s">
        <v>155</v>
      </c>
      <c r="E19" s="55" t="s">
        <v>95</v>
      </c>
      <c r="F19" s="55" t="s">
        <v>195</v>
      </c>
      <c r="G19" s="55" t="s">
        <v>196</v>
      </c>
      <c r="H19" s="55" t="s">
        <v>203</v>
      </c>
      <c r="I19" s="39" t="s">
        <v>78</v>
      </c>
    </row>
    <row r="20" spans="1:16" ht="12.75">
      <c r="A20" s="53" t="s">
        <v>144</v>
      </c>
      <c r="B20" s="53" t="s">
        <v>142</v>
      </c>
      <c r="C20" s="40" t="s">
        <v>43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39">
        <f aca="true" t="shared" si="1" ref="I20:I34">SUM(D20:H20)</f>
        <v>0</v>
      </c>
      <c r="J20" s="40">
        <v>5</v>
      </c>
      <c r="K20" s="40">
        <v>5</v>
      </c>
      <c r="L20" s="40">
        <v>0</v>
      </c>
      <c r="M20" s="40">
        <v>0</v>
      </c>
      <c r="N20" s="53">
        <f>21+20+22+23+27</f>
        <v>113</v>
      </c>
      <c r="O20" s="40">
        <f>8+13+8+15+9</f>
        <v>53</v>
      </c>
      <c r="P20" s="53">
        <f>N20-O20</f>
        <v>60</v>
      </c>
    </row>
    <row r="21" spans="1:9" ht="12.75">
      <c r="A21" s="53" t="s">
        <v>92</v>
      </c>
      <c r="B21" s="53" t="s">
        <v>36</v>
      </c>
      <c r="C21" s="40" t="s">
        <v>43</v>
      </c>
      <c r="D21" s="40">
        <v>2</v>
      </c>
      <c r="E21" s="40">
        <v>1</v>
      </c>
      <c r="F21" s="40">
        <v>3</v>
      </c>
      <c r="G21" s="40">
        <v>2</v>
      </c>
      <c r="H21" s="40">
        <v>2</v>
      </c>
      <c r="I21" s="39">
        <f t="shared" si="1"/>
        <v>10</v>
      </c>
    </row>
    <row r="22" spans="1:9" ht="12.75">
      <c r="A22" s="53" t="s">
        <v>75</v>
      </c>
      <c r="B22" s="53" t="s">
        <v>142</v>
      </c>
      <c r="C22" s="40" t="s">
        <v>43</v>
      </c>
      <c r="D22" s="40">
        <v>0</v>
      </c>
      <c r="E22" s="40">
        <v>1</v>
      </c>
      <c r="F22" s="40">
        <v>2</v>
      </c>
      <c r="G22" s="40">
        <v>0</v>
      </c>
      <c r="H22" s="40">
        <v>2</v>
      </c>
      <c r="I22" s="39">
        <f t="shared" si="1"/>
        <v>5</v>
      </c>
    </row>
    <row r="23" spans="1:9" ht="12.75">
      <c r="A23" s="53" t="s">
        <v>145</v>
      </c>
      <c r="B23" s="53" t="s">
        <v>40</v>
      </c>
      <c r="C23" s="40" t="s">
        <v>43</v>
      </c>
      <c r="D23" s="40">
        <v>2</v>
      </c>
      <c r="E23" s="40">
        <v>2</v>
      </c>
      <c r="F23" s="40">
        <v>2</v>
      </c>
      <c r="G23" s="40">
        <v>1</v>
      </c>
      <c r="H23" s="40">
        <v>2</v>
      </c>
      <c r="I23" s="39">
        <f t="shared" si="1"/>
        <v>9</v>
      </c>
    </row>
    <row r="24" spans="1:9" ht="12.75">
      <c r="A24" s="53" t="s">
        <v>146</v>
      </c>
      <c r="B24" s="53" t="s">
        <v>147</v>
      </c>
      <c r="C24" s="40" t="s">
        <v>43</v>
      </c>
      <c r="D24" s="40">
        <v>0</v>
      </c>
      <c r="E24" s="40">
        <v>1</v>
      </c>
      <c r="F24" s="40">
        <v>0</v>
      </c>
      <c r="G24" s="40">
        <v>0</v>
      </c>
      <c r="H24" s="40">
        <v>1</v>
      </c>
      <c r="I24" s="39">
        <f t="shared" si="1"/>
        <v>2</v>
      </c>
    </row>
    <row r="25" spans="1:9" ht="12.75">
      <c r="A25" s="53" t="s">
        <v>148</v>
      </c>
      <c r="B25" s="53" t="s">
        <v>149</v>
      </c>
      <c r="C25" s="40" t="s">
        <v>43</v>
      </c>
      <c r="D25" s="40">
        <v>0</v>
      </c>
      <c r="E25" s="40">
        <v>2</v>
      </c>
      <c r="F25" s="40">
        <v>5</v>
      </c>
      <c r="G25" s="40">
        <v>4</v>
      </c>
      <c r="H25" s="40">
        <v>3</v>
      </c>
      <c r="I25" s="39">
        <f t="shared" si="1"/>
        <v>14</v>
      </c>
    </row>
    <row r="26" spans="1:9" ht="12.75">
      <c r="A26" s="53" t="s">
        <v>88</v>
      </c>
      <c r="B26" s="53" t="s">
        <v>37</v>
      </c>
      <c r="C26" s="40" t="s">
        <v>43</v>
      </c>
      <c r="D26" s="40">
        <v>0</v>
      </c>
      <c r="E26" s="40">
        <v>3</v>
      </c>
      <c r="F26" s="40">
        <v>1</v>
      </c>
      <c r="G26" s="40">
        <v>1</v>
      </c>
      <c r="H26" s="40">
        <v>1</v>
      </c>
      <c r="I26" s="39">
        <f t="shared" si="1"/>
        <v>6</v>
      </c>
    </row>
    <row r="27" spans="1:9" ht="12.75">
      <c r="A27" s="53" t="s">
        <v>91</v>
      </c>
      <c r="B27" s="53" t="s">
        <v>44</v>
      </c>
      <c r="C27" s="40" t="s">
        <v>43</v>
      </c>
      <c r="D27" s="40">
        <v>4</v>
      </c>
      <c r="E27" s="40">
        <v>2</v>
      </c>
      <c r="F27" s="40">
        <v>1</v>
      </c>
      <c r="G27" s="40">
        <v>3</v>
      </c>
      <c r="H27" s="40">
        <v>2</v>
      </c>
      <c r="I27" s="39">
        <f t="shared" si="1"/>
        <v>12</v>
      </c>
    </row>
    <row r="28" spans="1:9" ht="12.75">
      <c r="A28" s="53" t="s">
        <v>150</v>
      </c>
      <c r="B28" s="53" t="s">
        <v>77</v>
      </c>
      <c r="C28" s="40" t="s">
        <v>43</v>
      </c>
      <c r="D28" s="40">
        <v>1</v>
      </c>
      <c r="E28" s="40">
        <v>0</v>
      </c>
      <c r="F28" s="40">
        <v>1</v>
      </c>
      <c r="G28" s="40">
        <v>0</v>
      </c>
      <c r="H28" s="40">
        <v>1</v>
      </c>
      <c r="I28" s="39">
        <f t="shared" si="1"/>
        <v>3</v>
      </c>
    </row>
    <row r="29" spans="1:9" ht="12.75">
      <c r="A29" s="53" t="s">
        <v>93</v>
      </c>
      <c r="B29" s="53" t="s">
        <v>94</v>
      </c>
      <c r="C29" s="40" t="s">
        <v>43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39">
        <f t="shared" si="1"/>
        <v>0</v>
      </c>
    </row>
    <row r="30" spans="1:9" ht="12.75">
      <c r="A30" s="53" t="s">
        <v>151</v>
      </c>
      <c r="B30" s="53" t="s">
        <v>152</v>
      </c>
      <c r="C30" s="40" t="s">
        <v>43</v>
      </c>
      <c r="D30" s="40">
        <v>2</v>
      </c>
      <c r="E30" s="40">
        <v>2</v>
      </c>
      <c r="F30" s="40">
        <v>0</v>
      </c>
      <c r="G30" s="40">
        <v>0</v>
      </c>
      <c r="H30" s="40">
        <v>2</v>
      </c>
      <c r="I30" s="39">
        <f t="shared" si="1"/>
        <v>6</v>
      </c>
    </row>
    <row r="31" spans="1:9" ht="12.75">
      <c r="A31" s="53" t="s">
        <v>153</v>
      </c>
      <c r="B31" s="53" t="s">
        <v>77</v>
      </c>
      <c r="C31" s="40" t="s">
        <v>43</v>
      </c>
      <c r="D31" s="40">
        <v>1</v>
      </c>
      <c r="E31" s="40">
        <v>0</v>
      </c>
      <c r="F31" s="40">
        <v>0</v>
      </c>
      <c r="G31" s="40">
        <v>0</v>
      </c>
      <c r="H31" s="40">
        <v>2</v>
      </c>
      <c r="I31" s="39">
        <f t="shared" si="1"/>
        <v>3</v>
      </c>
    </row>
    <row r="32" spans="1:9" ht="12.75">
      <c r="A32" s="53" t="s">
        <v>89</v>
      </c>
      <c r="B32" s="53" t="s">
        <v>90</v>
      </c>
      <c r="C32" s="40" t="s">
        <v>43</v>
      </c>
      <c r="D32" s="40">
        <v>3</v>
      </c>
      <c r="E32" s="40">
        <v>3</v>
      </c>
      <c r="F32" s="40">
        <v>3</v>
      </c>
      <c r="G32" s="40">
        <v>10</v>
      </c>
      <c r="H32" s="40">
        <v>4</v>
      </c>
      <c r="I32" s="39">
        <f t="shared" si="1"/>
        <v>23</v>
      </c>
    </row>
    <row r="33" spans="1:9" ht="12.75">
      <c r="A33" s="53" t="s">
        <v>154</v>
      </c>
      <c r="B33" s="53" t="s">
        <v>81</v>
      </c>
      <c r="C33" s="40" t="s">
        <v>43</v>
      </c>
      <c r="D33" s="40">
        <v>3</v>
      </c>
      <c r="E33" s="40">
        <v>2</v>
      </c>
      <c r="F33" s="40">
        <v>2</v>
      </c>
      <c r="G33" s="40">
        <v>0</v>
      </c>
      <c r="H33" s="40">
        <v>3</v>
      </c>
      <c r="I33" s="39">
        <f t="shared" si="1"/>
        <v>10</v>
      </c>
    </row>
    <row r="34" spans="1:9" ht="12.75">
      <c r="A34" s="53" t="s">
        <v>87</v>
      </c>
      <c r="B34" s="53" t="s">
        <v>149</v>
      </c>
      <c r="C34" s="40" t="s">
        <v>43</v>
      </c>
      <c r="D34" s="40">
        <v>3</v>
      </c>
      <c r="E34" s="40">
        <v>1</v>
      </c>
      <c r="F34" s="40">
        <v>2</v>
      </c>
      <c r="G34" s="40">
        <v>2</v>
      </c>
      <c r="H34" s="40">
        <v>2</v>
      </c>
      <c r="I34" s="39">
        <f t="shared" si="1"/>
        <v>10</v>
      </c>
    </row>
    <row r="35" spans="1:9" ht="12.75">
      <c r="A35" s="53"/>
      <c r="B35" s="53"/>
      <c r="I35" s="39"/>
    </row>
    <row r="36" spans="4:9" ht="12.75">
      <c r="D36" s="39">
        <f aca="true" t="shared" si="2" ref="D36:I36">SUM(D20:D35)</f>
        <v>21</v>
      </c>
      <c r="E36" s="39">
        <f t="shared" si="2"/>
        <v>20</v>
      </c>
      <c r="F36" s="39">
        <f t="shared" si="2"/>
        <v>22</v>
      </c>
      <c r="G36" s="39">
        <f t="shared" si="2"/>
        <v>23</v>
      </c>
      <c r="H36" s="39">
        <f t="shared" si="2"/>
        <v>27</v>
      </c>
      <c r="I36" s="39">
        <f t="shared" si="2"/>
        <v>113</v>
      </c>
    </row>
    <row r="38" spans="1:9" ht="12.75">
      <c r="A38" s="92" t="s">
        <v>57</v>
      </c>
      <c r="B38" s="92"/>
      <c r="C38" s="38"/>
      <c r="D38" s="55" t="s">
        <v>185</v>
      </c>
      <c r="E38" s="54" t="s">
        <v>187</v>
      </c>
      <c r="F38" s="54" t="s">
        <v>188</v>
      </c>
      <c r="G38" s="54" t="s">
        <v>189</v>
      </c>
      <c r="H38" s="54" t="s">
        <v>201</v>
      </c>
      <c r="I38" s="39" t="s">
        <v>78</v>
      </c>
    </row>
    <row r="39" spans="1:16" ht="12.75">
      <c r="A39" s="53" t="s">
        <v>108</v>
      </c>
      <c r="B39" s="53" t="s">
        <v>172</v>
      </c>
      <c r="C39" s="53" t="s">
        <v>184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39">
        <f aca="true" t="shared" si="3" ref="I39:I52">SUM(D39:H39)</f>
        <v>0</v>
      </c>
      <c r="J39" s="40">
        <v>5</v>
      </c>
      <c r="K39" s="40">
        <v>3</v>
      </c>
      <c r="L39" s="40">
        <v>0</v>
      </c>
      <c r="M39" s="40">
        <v>2</v>
      </c>
      <c r="N39" s="53">
        <f>22+21+17+8+15</f>
        <v>83</v>
      </c>
      <c r="O39" s="40">
        <f>15+18+14+22+20</f>
        <v>89</v>
      </c>
      <c r="P39" s="53">
        <f>N39-O39</f>
        <v>-6</v>
      </c>
    </row>
    <row r="40" spans="1:9" ht="12.75">
      <c r="A40" s="53" t="s">
        <v>173</v>
      </c>
      <c r="B40" s="53" t="s">
        <v>174</v>
      </c>
      <c r="C40" s="53" t="s">
        <v>184</v>
      </c>
      <c r="D40" s="40">
        <v>0</v>
      </c>
      <c r="E40" s="40">
        <v>0</v>
      </c>
      <c r="F40" s="40">
        <v>1</v>
      </c>
      <c r="G40" s="40">
        <v>1</v>
      </c>
      <c r="H40" s="40">
        <v>0</v>
      </c>
      <c r="I40" s="39">
        <f t="shared" si="3"/>
        <v>2</v>
      </c>
    </row>
    <row r="41" spans="1:9" ht="12.75">
      <c r="A41" s="53" t="s">
        <v>111</v>
      </c>
      <c r="B41" s="53" t="s">
        <v>112</v>
      </c>
      <c r="C41" s="53" t="s">
        <v>184</v>
      </c>
      <c r="D41" s="40">
        <v>1</v>
      </c>
      <c r="E41" s="40">
        <v>0</v>
      </c>
      <c r="F41" s="40">
        <v>1</v>
      </c>
      <c r="G41" s="40">
        <v>0</v>
      </c>
      <c r="H41" s="40">
        <v>0</v>
      </c>
      <c r="I41" s="39">
        <f t="shared" si="3"/>
        <v>2</v>
      </c>
    </row>
    <row r="42" spans="1:9" ht="12.75">
      <c r="A42" s="53" t="s">
        <v>175</v>
      </c>
      <c r="B42" s="53" t="s">
        <v>52</v>
      </c>
      <c r="C42" s="53" t="s">
        <v>184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39">
        <f t="shared" si="3"/>
        <v>0</v>
      </c>
    </row>
    <row r="43" spans="1:9" ht="12.75">
      <c r="A43" s="53" t="s">
        <v>176</v>
      </c>
      <c r="B43" s="53" t="s">
        <v>50</v>
      </c>
      <c r="C43" s="53" t="s">
        <v>184</v>
      </c>
      <c r="D43" s="40">
        <v>0</v>
      </c>
      <c r="E43" s="40">
        <v>1</v>
      </c>
      <c r="F43" s="40">
        <v>0</v>
      </c>
      <c r="G43" s="40">
        <v>0</v>
      </c>
      <c r="H43" s="40">
        <v>0</v>
      </c>
      <c r="I43" s="39">
        <f t="shared" si="3"/>
        <v>1</v>
      </c>
    </row>
    <row r="44" spans="1:9" ht="12.75">
      <c r="A44" s="53" t="s">
        <v>177</v>
      </c>
      <c r="B44" s="53" t="s">
        <v>178</v>
      </c>
      <c r="C44" s="53" t="s">
        <v>184</v>
      </c>
      <c r="D44" s="40">
        <v>0</v>
      </c>
      <c r="E44" s="40">
        <v>0</v>
      </c>
      <c r="F44" s="40">
        <v>1</v>
      </c>
      <c r="G44" s="40">
        <v>1</v>
      </c>
      <c r="H44" s="40">
        <v>1</v>
      </c>
      <c r="I44" s="39">
        <f t="shared" si="3"/>
        <v>3</v>
      </c>
    </row>
    <row r="45" spans="1:9" ht="12.75">
      <c r="A45" s="53" t="s">
        <v>47</v>
      </c>
      <c r="B45" s="53" t="s">
        <v>110</v>
      </c>
      <c r="C45" s="53" t="s">
        <v>184</v>
      </c>
      <c r="D45" s="40">
        <v>1</v>
      </c>
      <c r="E45" s="40">
        <v>7</v>
      </c>
      <c r="F45" s="40">
        <v>1</v>
      </c>
      <c r="G45" s="40">
        <v>0</v>
      </c>
      <c r="H45" s="40">
        <v>3</v>
      </c>
      <c r="I45" s="39">
        <f t="shared" si="3"/>
        <v>12</v>
      </c>
    </row>
    <row r="46" spans="1:9" ht="12.75">
      <c r="A46" s="53" t="s">
        <v>46</v>
      </c>
      <c r="B46" s="53" t="s">
        <v>109</v>
      </c>
      <c r="C46" s="53" t="s">
        <v>184</v>
      </c>
      <c r="D46" s="40">
        <v>7</v>
      </c>
      <c r="E46" s="40">
        <v>6</v>
      </c>
      <c r="F46" s="40">
        <v>0</v>
      </c>
      <c r="G46" s="40">
        <v>0</v>
      </c>
      <c r="H46" s="40">
        <v>0</v>
      </c>
      <c r="I46" s="39">
        <f t="shared" si="3"/>
        <v>13</v>
      </c>
    </row>
    <row r="47" spans="1:9" ht="12.75">
      <c r="A47" s="53" t="s">
        <v>179</v>
      </c>
      <c r="B47" s="53" t="s">
        <v>39</v>
      </c>
      <c r="C47" s="53" t="s">
        <v>184</v>
      </c>
      <c r="D47" s="40">
        <v>7</v>
      </c>
      <c r="E47" s="40">
        <v>4</v>
      </c>
      <c r="F47" s="40">
        <v>7</v>
      </c>
      <c r="G47" s="40">
        <v>5</v>
      </c>
      <c r="H47" s="40">
        <v>9</v>
      </c>
      <c r="I47" s="39">
        <f t="shared" si="3"/>
        <v>32</v>
      </c>
    </row>
    <row r="48" spans="1:9" ht="12.75">
      <c r="A48" s="53" t="s">
        <v>180</v>
      </c>
      <c r="B48" s="53" t="s">
        <v>37</v>
      </c>
      <c r="C48" s="53" t="s">
        <v>184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39">
        <f t="shared" si="3"/>
        <v>0</v>
      </c>
    </row>
    <row r="49" spans="1:9" ht="12.75">
      <c r="A49" s="53" t="s">
        <v>181</v>
      </c>
      <c r="B49" s="53" t="s">
        <v>41</v>
      </c>
      <c r="C49" s="53" t="s">
        <v>184</v>
      </c>
      <c r="D49" s="40">
        <v>6</v>
      </c>
      <c r="E49" s="40">
        <v>2</v>
      </c>
      <c r="F49" s="40">
        <v>0</v>
      </c>
      <c r="G49" s="40">
        <v>0</v>
      </c>
      <c r="H49" s="40">
        <v>0</v>
      </c>
      <c r="I49" s="39">
        <f t="shared" si="3"/>
        <v>8</v>
      </c>
    </row>
    <row r="50" spans="1:9" ht="12.75">
      <c r="A50" s="53" t="s">
        <v>182</v>
      </c>
      <c r="B50" s="53" t="s">
        <v>40</v>
      </c>
      <c r="C50" s="53" t="s">
        <v>184</v>
      </c>
      <c r="D50" s="40">
        <v>0</v>
      </c>
      <c r="E50" s="40">
        <v>1</v>
      </c>
      <c r="F50" s="40">
        <v>3</v>
      </c>
      <c r="G50" s="40">
        <v>0</v>
      </c>
      <c r="H50" s="40">
        <v>0</v>
      </c>
      <c r="I50" s="39">
        <f t="shared" si="3"/>
        <v>4</v>
      </c>
    </row>
    <row r="51" spans="1:9" ht="12.75">
      <c r="A51" s="53" t="s">
        <v>47</v>
      </c>
      <c r="B51" s="53" t="s">
        <v>36</v>
      </c>
      <c r="C51" s="53" t="s">
        <v>184</v>
      </c>
      <c r="D51" s="40">
        <v>0</v>
      </c>
      <c r="E51" s="40">
        <v>0</v>
      </c>
      <c r="F51" s="40">
        <v>2</v>
      </c>
      <c r="G51" s="40">
        <v>0</v>
      </c>
      <c r="H51" s="40">
        <v>0</v>
      </c>
      <c r="I51" s="39">
        <f t="shared" si="3"/>
        <v>2</v>
      </c>
    </row>
    <row r="52" spans="1:9" ht="12.75">
      <c r="A52" s="53" t="s">
        <v>46</v>
      </c>
      <c r="B52" s="53" t="s">
        <v>183</v>
      </c>
      <c r="C52" s="53" t="s">
        <v>184</v>
      </c>
      <c r="D52" s="40">
        <v>0</v>
      </c>
      <c r="E52" s="40">
        <v>0</v>
      </c>
      <c r="F52" s="40">
        <v>1</v>
      </c>
      <c r="G52" s="40">
        <v>1</v>
      </c>
      <c r="H52" s="40">
        <v>2</v>
      </c>
      <c r="I52" s="39">
        <f t="shared" si="3"/>
        <v>4</v>
      </c>
    </row>
    <row r="53" spans="4:9" ht="12.75">
      <c r="D53" s="39">
        <f aca="true" t="shared" si="4" ref="D53:I53">SUM(D39:D52)</f>
        <v>22</v>
      </c>
      <c r="E53" s="39">
        <f t="shared" si="4"/>
        <v>21</v>
      </c>
      <c r="F53" s="39">
        <f t="shared" si="4"/>
        <v>17</v>
      </c>
      <c r="G53" s="39">
        <f t="shared" si="4"/>
        <v>8</v>
      </c>
      <c r="H53" s="39">
        <f t="shared" si="4"/>
        <v>15</v>
      </c>
      <c r="I53" s="39">
        <f t="shared" si="4"/>
        <v>83</v>
      </c>
    </row>
    <row r="55" spans="1:16" ht="12.75">
      <c r="A55" s="92" t="s">
        <v>85</v>
      </c>
      <c r="B55" s="92"/>
      <c r="C55" s="38"/>
      <c r="D55" s="55" t="s">
        <v>83</v>
      </c>
      <c r="E55" s="55" t="s">
        <v>186</v>
      </c>
      <c r="F55" s="55" t="s">
        <v>192</v>
      </c>
      <c r="G55" s="55" t="s">
        <v>193</v>
      </c>
      <c r="H55" s="55" t="s">
        <v>204</v>
      </c>
      <c r="I55" s="39" t="s">
        <v>78</v>
      </c>
      <c r="J55" s="40">
        <v>5</v>
      </c>
      <c r="K55" s="40">
        <v>0</v>
      </c>
      <c r="L55" s="40">
        <v>0</v>
      </c>
      <c r="M55" s="40">
        <v>5</v>
      </c>
      <c r="N55" s="53">
        <f>14+7+14+16+9</f>
        <v>60</v>
      </c>
      <c r="O55" s="40">
        <f>19+27+17+20+27</f>
        <v>110</v>
      </c>
      <c r="P55" s="53">
        <f>N55-O55</f>
        <v>-50</v>
      </c>
    </row>
    <row r="56" spans="1:9" ht="12.75">
      <c r="A56" s="53" t="s">
        <v>102</v>
      </c>
      <c r="B56" s="53" t="s">
        <v>52</v>
      </c>
      <c r="C56" s="53" t="s">
        <v>107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39">
        <f aca="true" t="shared" si="5" ref="I56:I68">SUM(D56:H56)</f>
        <v>0</v>
      </c>
    </row>
    <row r="57" spans="1:9" ht="12.75">
      <c r="A57" s="53" t="s">
        <v>124</v>
      </c>
      <c r="B57" s="53" t="s">
        <v>35</v>
      </c>
      <c r="C57" s="53" t="s">
        <v>107</v>
      </c>
      <c r="D57" s="40">
        <v>5</v>
      </c>
      <c r="E57" s="40">
        <v>4</v>
      </c>
      <c r="F57" s="40">
        <v>5</v>
      </c>
      <c r="G57" s="40">
        <v>4</v>
      </c>
      <c r="H57" s="40">
        <v>4</v>
      </c>
      <c r="I57" s="39">
        <f t="shared" si="5"/>
        <v>22</v>
      </c>
    </row>
    <row r="58" spans="1:9" ht="12.75">
      <c r="A58" s="53" t="s">
        <v>104</v>
      </c>
      <c r="B58" s="53" t="s">
        <v>51</v>
      </c>
      <c r="C58" s="53" t="s">
        <v>107</v>
      </c>
      <c r="D58" s="40">
        <v>2</v>
      </c>
      <c r="E58" s="40">
        <v>0</v>
      </c>
      <c r="F58" s="40">
        <v>0</v>
      </c>
      <c r="G58" s="40">
        <v>0</v>
      </c>
      <c r="H58" s="40">
        <v>1</v>
      </c>
      <c r="I58" s="39">
        <f t="shared" si="5"/>
        <v>3</v>
      </c>
    </row>
    <row r="59" spans="1:9" ht="12.75">
      <c r="A59" s="53" t="s">
        <v>125</v>
      </c>
      <c r="B59" s="53" t="s">
        <v>35</v>
      </c>
      <c r="C59" s="53" t="s">
        <v>107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39">
        <f t="shared" si="5"/>
        <v>0</v>
      </c>
    </row>
    <row r="60" spans="1:9" ht="12.75">
      <c r="A60" s="53" t="s">
        <v>100</v>
      </c>
      <c r="B60" s="53" t="s">
        <v>121</v>
      </c>
      <c r="C60" s="53" t="s">
        <v>107</v>
      </c>
      <c r="D60" s="40">
        <v>0</v>
      </c>
      <c r="E60" s="40">
        <v>0</v>
      </c>
      <c r="F60" s="40">
        <v>0</v>
      </c>
      <c r="G60" s="40">
        <v>1</v>
      </c>
      <c r="H60" s="40">
        <v>0</v>
      </c>
      <c r="I60" s="39">
        <f t="shared" si="5"/>
        <v>1</v>
      </c>
    </row>
    <row r="61" spans="1:9" ht="12.75">
      <c r="A61" s="53" t="s">
        <v>105</v>
      </c>
      <c r="B61" s="53" t="s">
        <v>37</v>
      </c>
      <c r="C61" s="53" t="s">
        <v>107</v>
      </c>
      <c r="D61" s="40">
        <v>3</v>
      </c>
      <c r="E61" s="40">
        <v>2</v>
      </c>
      <c r="F61" s="40">
        <v>4</v>
      </c>
      <c r="G61" s="40">
        <v>5</v>
      </c>
      <c r="H61" s="40">
        <v>1</v>
      </c>
      <c r="I61" s="39">
        <f t="shared" si="5"/>
        <v>15</v>
      </c>
    </row>
    <row r="62" spans="1:9" ht="12.75">
      <c r="A62" s="53" t="s">
        <v>98</v>
      </c>
      <c r="B62" s="53" t="s">
        <v>99</v>
      </c>
      <c r="C62" s="53" t="s">
        <v>107</v>
      </c>
      <c r="D62" s="40">
        <v>1</v>
      </c>
      <c r="E62" s="40">
        <v>0</v>
      </c>
      <c r="F62" s="40">
        <v>3</v>
      </c>
      <c r="G62" s="40">
        <v>5</v>
      </c>
      <c r="H62" s="40">
        <v>2</v>
      </c>
      <c r="I62" s="39">
        <f t="shared" si="5"/>
        <v>11</v>
      </c>
    </row>
    <row r="63" spans="1:9" ht="12.75">
      <c r="A63" s="53" t="s">
        <v>126</v>
      </c>
      <c r="B63" s="53" t="s">
        <v>118</v>
      </c>
      <c r="C63" s="53" t="s">
        <v>107</v>
      </c>
      <c r="D63" s="40">
        <v>1</v>
      </c>
      <c r="E63" s="40">
        <v>0</v>
      </c>
      <c r="F63" s="40">
        <v>0</v>
      </c>
      <c r="G63" s="40">
        <v>0</v>
      </c>
      <c r="H63" s="40">
        <v>0</v>
      </c>
      <c r="I63" s="39">
        <f t="shared" si="5"/>
        <v>1</v>
      </c>
    </row>
    <row r="64" spans="1:9" ht="12.75">
      <c r="A64" s="53" t="s">
        <v>96</v>
      </c>
      <c r="B64" s="53" t="s">
        <v>97</v>
      </c>
      <c r="C64" s="53" t="s">
        <v>107</v>
      </c>
      <c r="D64" s="40">
        <v>1</v>
      </c>
      <c r="E64" s="40">
        <v>1</v>
      </c>
      <c r="F64" s="40">
        <v>2</v>
      </c>
      <c r="G64" s="40">
        <v>0</v>
      </c>
      <c r="H64" s="40">
        <v>0</v>
      </c>
      <c r="I64" s="39">
        <f t="shared" si="5"/>
        <v>4</v>
      </c>
    </row>
    <row r="65" spans="1:9" ht="12.75">
      <c r="A65" s="53" t="s">
        <v>127</v>
      </c>
      <c r="B65" s="53" t="s">
        <v>128</v>
      </c>
      <c r="C65" s="53" t="s">
        <v>107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39">
        <f t="shared" si="5"/>
        <v>0</v>
      </c>
    </row>
    <row r="66" spans="1:9" ht="12.75">
      <c r="A66" s="53" t="s">
        <v>103</v>
      </c>
      <c r="B66" s="53" t="s">
        <v>41</v>
      </c>
      <c r="C66" s="53" t="s">
        <v>107</v>
      </c>
      <c r="D66" s="40">
        <v>0</v>
      </c>
      <c r="E66" s="40">
        <v>0</v>
      </c>
      <c r="F66" s="40">
        <v>0</v>
      </c>
      <c r="G66" s="40">
        <v>1</v>
      </c>
      <c r="H66" s="40">
        <v>1</v>
      </c>
      <c r="I66" s="39">
        <f t="shared" si="5"/>
        <v>2</v>
      </c>
    </row>
    <row r="67" spans="1:9" ht="12.75">
      <c r="A67" s="53" t="s">
        <v>129</v>
      </c>
      <c r="B67" s="53" t="s">
        <v>121</v>
      </c>
      <c r="C67" s="53" t="s">
        <v>107</v>
      </c>
      <c r="D67" s="40">
        <v>1</v>
      </c>
      <c r="E67" s="40">
        <v>0</v>
      </c>
      <c r="F67" s="40">
        <v>0</v>
      </c>
      <c r="G67" s="40">
        <v>0</v>
      </c>
      <c r="H67" s="40">
        <v>0</v>
      </c>
      <c r="I67" s="39">
        <f t="shared" si="5"/>
        <v>1</v>
      </c>
    </row>
    <row r="68" spans="1:9" ht="12.75">
      <c r="A68" s="53" t="s">
        <v>130</v>
      </c>
      <c r="B68" s="53" t="s">
        <v>101</v>
      </c>
      <c r="C68" s="53" t="s">
        <v>107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39">
        <f t="shared" si="5"/>
        <v>0</v>
      </c>
    </row>
    <row r="69" spans="4:9" ht="12.75">
      <c r="D69" s="39">
        <f aca="true" t="shared" si="6" ref="D69:I69">SUM(D56:D68)</f>
        <v>14</v>
      </c>
      <c r="E69" s="39">
        <f t="shared" si="6"/>
        <v>7</v>
      </c>
      <c r="F69" s="39">
        <f t="shared" si="6"/>
        <v>14</v>
      </c>
      <c r="G69" s="39">
        <f t="shared" si="6"/>
        <v>16</v>
      </c>
      <c r="H69" s="39">
        <f t="shared" si="6"/>
        <v>9</v>
      </c>
      <c r="I69" s="39">
        <f t="shared" si="6"/>
        <v>60</v>
      </c>
    </row>
    <row r="71" spans="1:16" ht="12.75">
      <c r="A71" s="92" t="s">
        <v>86</v>
      </c>
      <c r="B71" s="92"/>
      <c r="C71" s="38"/>
      <c r="D71" s="55" t="s">
        <v>113</v>
      </c>
      <c r="E71" s="55" t="s">
        <v>123</v>
      </c>
      <c r="F71" s="55" t="s">
        <v>190</v>
      </c>
      <c r="G71" s="55" t="s">
        <v>191</v>
      </c>
      <c r="H71" s="55" t="s">
        <v>202</v>
      </c>
      <c r="I71" s="39" t="s">
        <v>78</v>
      </c>
      <c r="J71" s="40">
        <v>5</v>
      </c>
      <c r="K71" s="40">
        <v>3</v>
      </c>
      <c r="L71" s="40">
        <v>0</v>
      </c>
      <c r="M71" s="40">
        <v>2</v>
      </c>
      <c r="N71" s="53">
        <f>19+13+17+10+20</f>
        <v>79</v>
      </c>
      <c r="O71" s="40">
        <f>14+20+16+20+15</f>
        <v>85</v>
      </c>
      <c r="P71" s="53">
        <f>N71-O71</f>
        <v>-6</v>
      </c>
    </row>
    <row r="72" spans="1:9" ht="12.75">
      <c r="A72" s="53" t="s">
        <v>156</v>
      </c>
      <c r="B72" s="53" t="s">
        <v>49</v>
      </c>
      <c r="C72" s="53" t="s">
        <v>117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39">
        <f aca="true" t="shared" si="7" ref="I72:I86">SUM(D72:H72)</f>
        <v>0</v>
      </c>
    </row>
    <row r="73" spans="1:9" ht="12.75">
      <c r="A73" s="53" t="s">
        <v>157</v>
      </c>
      <c r="B73" s="53" t="s">
        <v>158</v>
      </c>
      <c r="C73" s="53" t="s">
        <v>117</v>
      </c>
      <c r="D73" s="40">
        <v>0</v>
      </c>
      <c r="E73" s="40">
        <v>0</v>
      </c>
      <c r="F73" s="40">
        <v>1</v>
      </c>
      <c r="G73" s="40">
        <v>0</v>
      </c>
      <c r="H73" s="40">
        <v>0</v>
      </c>
      <c r="I73" s="39">
        <f t="shared" si="7"/>
        <v>1</v>
      </c>
    </row>
    <row r="74" spans="1:9" ht="12.75">
      <c r="A74" s="53" t="s">
        <v>159</v>
      </c>
      <c r="B74" s="53" t="s">
        <v>77</v>
      </c>
      <c r="C74" s="53" t="s">
        <v>117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39">
        <f t="shared" si="7"/>
        <v>0</v>
      </c>
    </row>
    <row r="75" spans="1:9" ht="12.75">
      <c r="A75" s="53" t="s">
        <v>160</v>
      </c>
      <c r="B75" s="53" t="s">
        <v>36</v>
      </c>
      <c r="C75" s="53" t="s">
        <v>117</v>
      </c>
      <c r="D75" s="40">
        <v>0</v>
      </c>
      <c r="E75" s="40">
        <v>1</v>
      </c>
      <c r="F75" s="40">
        <v>0</v>
      </c>
      <c r="G75" s="40">
        <v>0</v>
      </c>
      <c r="H75" s="40">
        <v>0</v>
      </c>
      <c r="I75" s="39">
        <f t="shared" si="7"/>
        <v>1</v>
      </c>
    </row>
    <row r="76" spans="1:9" ht="12.75">
      <c r="A76" s="53" t="s">
        <v>161</v>
      </c>
      <c r="B76" s="53" t="s">
        <v>162</v>
      </c>
      <c r="C76" s="53" t="s">
        <v>117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39">
        <f t="shared" si="7"/>
        <v>0</v>
      </c>
    </row>
    <row r="77" spans="1:9" ht="12.75">
      <c r="A77" s="53" t="s">
        <v>163</v>
      </c>
      <c r="B77" s="53" t="s">
        <v>121</v>
      </c>
      <c r="C77" s="53" t="s">
        <v>117</v>
      </c>
      <c r="D77" s="40">
        <v>9</v>
      </c>
      <c r="E77" s="40">
        <v>6</v>
      </c>
      <c r="F77" s="40">
        <v>6</v>
      </c>
      <c r="G77" s="40">
        <v>8</v>
      </c>
      <c r="H77" s="40">
        <v>5</v>
      </c>
      <c r="I77" s="39">
        <f t="shared" si="7"/>
        <v>34</v>
      </c>
    </row>
    <row r="78" spans="1:9" ht="12.75">
      <c r="A78" s="53" t="s">
        <v>164</v>
      </c>
      <c r="B78" s="53" t="s">
        <v>36</v>
      </c>
      <c r="C78" s="53" t="s">
        <v>117</v>
      </c>
      <c r="D78" s="40">
        <v>3</v>
      </c>
      <c r="E78" s="40">
        <v>0</v>
      </c>
      <c r="F78" s="40">
        <v>2</v>
      </c>
      <c r="G78" s="40">
        <v>0</v>
      </c>
      <c r="H78" s="40">
        <v>1</v>
      </c>
      <c r="I78" s="39">
        <f t="shared" si="7"/>
        <v>6</v>
      </c>
    </row>
    <row r="79" spans="1:9" ht="12.75">
      <c r="A79" s="53" t="s">
        <v>165</v>
      </c>
      <c r="B79" s="53" t="s">
        <v>166</v>
      </c>
      <c r="C79" s="53" t="s">
        <v>117</v>
      </c>
      <c r="D79" s="40">
        <v>1</v>
      </c>
      <c r="E79" s="40">
        <v>0</v>
      </c>
      <c r="F79" s="40">
        <v>0</v>
      </c>
      <c r="G79" s="40">
        <v>0</v>
      </c>
      <c r="H79" s="40">
        <v>0</v>
      </c>
      <c r="I79" s="39">
        <f t="shared" si="7"/>
        <v>1</v>
      </c>
    </row>
    <row r="80" spans="1:9" ht="12.75">
      <c r="A80" s="53" t="s">
        <v>167</v>
      </c>
      <c r="B80" s="53" t="s">
        <v>51</v>
      </c>
      <c r="C80" s="53" t="s">
        <v>117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39">
        <f t="shared" si="7"/>
        <v>0</v>
      </c>
    </row>
    <row r="81" spans="1:9" ht="12.75">
      <c r="A81" s="53" t="s">
        <v>168</v>
      </c>
      <c r="B81" s="53" t="s">
        <v>49</v>
      </c>
      <c r="C81" s="53" t="s">
        <v>117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39">
        <f t="shared" si="7"/>
        <v>0</v>
      </c>
    </row>
    <row r="82" spans="1:9" ht="12.75">
      <c r="A82" s="53" t="s">
        <v>119</v>
      </c>
      <c r="B82" s="53" t="s">
        <v>36</v>
      </c>
      <c r="C82" s="53" t="s">
        <v>117</v>
      </c>
      <c r="D82" s="40">
        <v>2</v>
      </c>
      <c r="E82" s="40">
        <v>1</v>
      </c>
      <c r="F82" s="40">
        <v>4</v>
      </c>
      <c r="G82" s="40">
        <v>1</v>
      </c>
      <c r="H82" s="40">
        <v>0</v>
      </c>
      <c r="I82" s="39">
        <f t="shared" si="7"/>
        <v>8</v>
      </c>
    </row>
    <row r="83" spans="1:9" ht="12.75">
      <c r="A83" s="53" t="s">
        <v>122</v>
      </c>
      <c r="B83" s="53" t="s">
        <v>36</v>
      </c>
      <c r="C83" s="53" t="s">
        <v>117</v>
      </c>
      <c r="D83" s="40">
        <v>1</v>
      </c>
      <c r="E83" s="40">
        <v>1</v>
      </c>
      <c r="F83" s="40">
        <v>1</v>
      </c>
      <c r="G83" s="40">
        <v>0</v>
      </c>
      <c r="H83" s="40">
        <v>2</v>
      </c>
      <c r="I83" s="39">
        <f t="shared" si="7"/>
        <v>5</v>
      </c>
    </row>
    <row r="84" spans="1:9" ht="12.75">
      <c r="A84" s="53" t="s">
        <v>120</v>
      </c>
      <c r="B84" s="53" t="s">
        <v>41</v>
      </c>
      <c r="C84" s="53" t="s">
        <v>117</v>
      </c>
      <c r="D84" s="53">
        <v>1</v>
      </c>
      <c r="E84" s="53">
        <v>3</v>
      </c>
      <c r="F84" s="53">
        <v>2</v>
      </c>
      <c r="G84" s="53">
        <v>0</v>
      </c>
      <c r="H84" s="53">
        <v>7</v>
      </c>
      <c r="I84" s="39">
        <f t="shared" si="7"/>
        <v>13</v>
      </c>
    </row>
    <row r="85" spans="1:9" ht="12.75">
      <c r="A85" s="53" t="s">
        <v>169</v>
      </c>
      <c r="B85" s="53" t="s">
        <v>106</v>
      </c>
      <c r="C85" s="53" t="s">
        <v>117</v>
      </c>
      <c r="D85" s="53">
        <v>2</v>
      </c>
      <c r="E85" s="53">
        <v>0</v>
      </c>
      <c r="F85" s="53">
        <v>1</v>
      </c>
      <c r="G85" s="53">
        <v>1</v>
      </c>
      <c r="H85" s="53">
        <v>5</v>
      </c>
      <c r="I85" s="39">
        <f t="shared" si="7"/>
        <v>9</v>
      </c>
    </row>
    <row r="86" spans="1:9" ht="12.75">
      <c r="A86" s="53" t="s">
        <v>170</v>
      </c>
      <c r="B86" s="53" t="s">
        <v>171</v>
      </c>
      <c r="C86" s="53" t="s">
        <v>117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39">
        <f t="shared" si="7"/>
        <v>1</v>
      </c>
    </row>
    <row r="87" spans="1:9" ht="12.75">
      <c r="A87" s="53"/>
      <c r="B87" s="53"/>
      <c r="D87" s="39">
        <f aca="true" t="shared" si="8" ref="D87:I87">SUM(D72:D86)</f>
        <v>19</v>
      </c>
      <c r="E87" s="39">
        <f t="shared" si="8"/>
        <v>13</v>
      </c>
      <c r="F87" s="39">
        <f t="shared" si="8"/>
        <v>17</v>
      </c>
      <c r="G87" s="39">
        <f t="shared" si="8"/>
        <v>10</v>
      </c>
      <c r="H87" s="39">
        <f t="shared" si="8"/>
        <v>20</v>
      </c>
      <c r="I87" s="39">
        <f t="shared" si="8"/>
        <v>79</v>
      </c>
    </row>
    <row r="88" spans="1:9" ht="12.75">
      <c r="A88" s="53"/>
      <c r="B88" s="53"/>
      <c r="D88" s="39"/>
      <c r="E88" s="39"/>
      <c r="F88" s="39"/>
      <c r="G88" s="39"/>
      <c r="H88" s="39"/>
      <c r="I88" s="39"/>
    </row>
    <row r="90" spans="1:16" ht="12.75">
      <c r="A90" s="92" t="s">
        <v>58</v>
      </c>
      <c r="B90" s="92"/>
      <c r="C90" s="38"/>
      <c r="D90" s="55" t="s">
        <v>143</v>
      </c>
      <c r="E90" s="55" t="s">
        <v>197</v>
      </c>
      <c r="F90" s="55" t="s">
        <v>198</v>
      </c>
      <c r="G90" s="55" t="s">
        <v>199</v>
      </c>
      <c r="H90" s="55" t="s">
        <v>200</v>
      </c>
      <c r="I90" s="39" t="s">
        <v>78</v>
      </c>
      <c r="J90" s="40">
        <v>5</v>
      </c>
      <c r="K90" s="40">
        <v>3</v>
      </c>
      <c r="L90" s="40">
        <v>0</v>
      </c>
      <c r="M90" s="40">
        <v>2</v>
      </c>
      <c r="N90" s="53">
        <f>15+27+19+20+15</f>
        <v>96</v>
      </c>
      <c r="O90" s="40">
        <f>22+7+13+10+23</f>
        <v>75</v>
      </c>
      <c r="P90" s="53">
        <f>N90-O90</f>
        <v>21</v>
      </c>
    </row>
    <row r="91" spans="1:9" ht="12.75">
      <c r="A91" s="53" t="s">
        <v>116</v>
      </c>
      <c r="B91" s="53" t="s">
        <v>54</v>
      </c>
      <c r="C91" s="40" t="s">
        <v>53</v>
      </c>
      <c r="D91" s="40">
        <v>0</v>
      </c>
      <c r="E91" s="40">
        <v>1</v>
      </c>
      <c r="F91" s="40">
        <v>5</v>
      </c>
      <c r="G91" s="40">
        <v>3</v>
      </c>
      <c r="H91" s="40">
        <v>0</v>
      </c>
      <c r="I91" s="39">
        <f aca="true" t="shared" si="9" ref="I91:I104">SUM(D91:H91)</f>
        <v>9</v>
      </c>
    </row>
    <row r="92" spans="1:9" ht="12.75">
      <c r="A92" s="53" t="s">
        <v>114</v>
      </c>
      <c r="B92" s="53" t="s">
        <v>115</v>
      </c>
      <c r="C92" s="40" t="s">
        <v>53</v>
      </c>
      <c r="D92" s="40">
        <v>8</v>
      </c>
      <c r="E92" s="40">
        <v>9</v>
      </c>
      <c r="F92" s="40">
        <v>4</v>
      </c>
      <c r="G92" s="40">
        <v>1</v>
      </c>
      <c r="H92" s="40">
        <v>0</v>
      </c>
      <c r="I92" s="39">
        <f t="shared" si="9"/>
        <v>22</v>
      </c>
    </row>
    <row r="93" spans="1:9" ht="12.75">
      <c r="A93" s="53" t="s">
        <v>131</v>
      </c>
      <c r="B93" s="53" t="s">
        <v>51</v>
      </c>
      <c r="C93" s="40" t="s">
        <v>53</v>
      </c>
      <c r="D93" s="40">
        <v>3</v>
      </c>
      <c r="E93" s="40">
        <v>4</v>
      </c>
      <c r="F93" s="40">
        <v>4</v>
      </c>
      <c r="G93" s="40">
        <v>3</v>
      </c>
      <c r="H93" s="40">
        <v>1</v>
      </c>
      <c r="I93" s="39">
        <f t="shared" si="9"/>
        <v>15</v>
      </c>
    </row>
    <row r="94" spans="1:9" ht="12.75">
      <c r="A94" s="53" t="s">
        <v>132</v>
      </c>
      <c r="B94" s="53" t="s">
        <v>77</v>
      </c>
      <c r="C94" s="40" t="s">
        <v>53</v>
      </c>
      <c r="D94" s="40">
        <v>1</v>
      </c>
      <c r="E94" s="40">
        <v>3</v>
      </c>
      <c r="F94" s="40">
        <v>1</v>
      </c>
      <c r="G94" s="40">
        <v>4</v>
      </c>
      <c r="H94" s="40">
        <v>3</v>
      </c>
      <c r="I94" s="39">
        <f t="shared" si="9"/>
        <v>12</v>
      </c>
    </row>
    <row r="95" spans="1:9" ht="12.75">
      <c r="A95" s="53" t="s">
        <v>133</v>
      </c>
      <c r="B95" s="53"/>
      <c r="C95" s="40" t="s">
        <v>53</v>
      </c>
      <c r="D95" s="40">
        <v>3</v>
      </c>
      <c r="E95" s="40">
        <v>4</v>
      </c>
      <c r="F95" s="40">
        <v>2</v>
      </c>
      <c r="G95" s="40">
        <v>2</v>
      </c>
      <c r="H95" s="40">
        <v>4</v>
      </c>
      <c r="I95" s="39">
        <f t="shared" si="9"/>
        <v>15</v>
      </c>
    </row>
    <row r="96" spans="1:9" ht="12.75">
      <c r="A96" s="53" t="s">
        <v>134</v>
      </c>
      <c r="B96" s="53" t="s">
        <v>35</v>
      </c>
      <c r="C96" s="40" t="s">
        <v>53</v>
      </c>
      <c r="D96" s="40">
        <v>0</v>
      </c>
      <c r="E96" s="40">
        <v>1</v>
      </c>
      <c r="F96" s="40">
        <v>1</v>
      </c>
      <c r="G96" s="40">
        <v>7</v>
      </c>
      <c r="H96" s="40">
        <v>0</v>
      </c>
      <c r="I96" s="39">
        <f t="shared" si="9"/>
        <v>9</v>
      </c>
    </row>
    <row r="97" spans="1:9" ht="12.75">
      <c r="A97" s="53" t="s">
        <v>135</v>
      </c>
      <c r="B97" s="53" t="s">
        <v>49</v>
      </c>
      <c r="C97" s="40" t="s">
        <v>53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39">
        <f t="shared" si="9"/>
        <v>0</v>
      </c>
    </row>
    <row r="98" spans="1:9" ht="12.75">
      <c r="A98" s="53" t="s">
        <v>136</v>
      </c>
      <c r="B98" s="53" t="s">
        <v>42</v>
      </c>
      <c r="C98" s="40" t="s">
        <v>53</v>
      </c>
      <c r="D98" s="40">
        <v>0</v>
      </c>
      <c r="E98" s="40">
        <v>3</v>
      </c>
      <c r="F98" s="40">
        <v>2</v>
      </c>
      <c r="G98" s="40">
        <v>0</v>
      </c>
      <c r="H98" s="40">
        <v>5</v>
      </c>
      <c r="I98" s="39">
        <f t="shared" si="9"/>
        <v>10</v>
      </c>
    </row>
    <row r="99" spans="1:9" ht="12.75">
      <c r="A99" s="53" t="s">
        <v>137</v>
      </c>
      <c r="B99" s="53" t="s">
        <v>48</v>
      </c>
      <c r="C99" s="40" t="s">
        <v>53</v>
      </c>
      <c r="D99" s="40">
        <v>0</v>
      </c>
      <c r="E99" s="40">
        <v>2</v>
      </c>
      <c r="F99" s="40">
        <v>0</v>
      </c>
      <c r="G99" s="40">
        <v>0</v>
      </c>
      <c r="H99" s="40">
        <v>2</v>
      </c>
      <c r="I99" s="39">
        <f t="shared" si="9"/>
        <v>4</v>
      </c>
    </row>
    <row r="100" spans="1:9" ht="12.75">
      <c r="A100" s="53" t="s">
        <v>138</v>
      </c>
      <c r="B100" s="53" t="s">
        <v>36</v>
      </c>
      <c r="C100" s="40" t="s">
        <v>53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39">
        <f t="shared" si="9"/>
        <v>0</v>
      </c>
    </row>
    <row r="101" spans="1:9" ht="12.75">
      <c r="A101" s="53" t="s">
        <v>139</v>
      </c>
      <c r="B101" s="53" t="s">
        <v>140</v>
      </c>
      <c r="C101" s="40" t="s">
        <v>53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39">
        <f t="shared" si="9"/>
        <v>0</v>
      </c>
    </row>
    <row r="102" spans="1:9" ht="12.75">
      <c r="A102" s="53" t="s">
        <v>141</v>
      </c>
      <c r="B102" s="53" t="s">
        <v>142</v>
      </c>
      <c r="C102" s="40" t="s">
        <v>53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39">
        <f t="shared" si="9"/>
        <v>0</v>
      </c>
    </row>
    <row r="103" spans="1:9" ht="12.75">
      <c r="A103" s="53"/>
      <c r="B103" s="53"/>
      <c r="D103" s="53"/>
      <c r="E103" s="53"/>
      <c r="F103" s="53"/>
      <c r="G103" s="53"/>
      <c r="H103" s="53">
        <v>0</v>
      </c>
      <c r="I103" s="39"/>
    </row>
    <row r="104" spans="1:9" ht="12.75">
      <c r="A104" s="53"/>
      <c r="B104" s="53"/>
      <c r="D104" s="53"/>
      <c r="E104" s="53"/>
      <c r="F104" s="53"/>
      <c r="G104" s="53"/>
      <c r="H104" s="53"/>
      <c r="I104" s="39"/>
    </row>
    <row r="105" spans="1:9" ht="12.75">
      <c r="A105" s="53"/>
      <c r="B105" s="53"/>
      <c r="D105" s="39">
        <f aca="true" t="shared" si="10" ref="D105:I105">SUM(D90:D104)</f>
        <v>15</v>
      </c>
      <c r="E105" s="39">
        <f t="shared" si="10"/>
        <v>27</v>
      </c>
      <c r="F105" s="39">
        <f t="shared" si="10"/>
        <v>19</v>
      </c>
      <c r="G105" s="39">
        <f t="shared" si="10"/>
        <v>20</v>
      </c>
      <c r="H105" s="39">
        <f t="shared" si="10"/>
        <v>15</v>
      </c>
      <c r="I105" s="39">
        <f t="shared" si="10"/>
        <v>96</v>
      </c>
    </row>
    <row r="106" spans="4:9" ht="12.75">
      <c r="D106" s="39"/>
      <c r="E106" s="39"/>
      <c r="F106" s="39"/>
      <c r="G106" s="39"/>
      <c r="H106" s="39"/>
      <c r="I106" s="39"/>
    </row>
  </sheetData>
  <mergeCells count="5">
    <mergeCell ref="A71:B71"/>
    <mergeCell ref="A90:B90"/>
    <mergeCell ref="A2:B2"/>
    <mergeCell ref="A38:B38"/>
    <mergeCell ref="A55:B5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40">
      <selection activeCell="A1" sqref="A1:I82"/>
    </sheetView>
  </sheetViews>
  <sheetFormatPr defaultColWidth="9.00390625" defaultRowHeight="12.75"/>
  <cols>
    <col min="1" max="1" width="11.25390625" style="40" bestFit="1" customWidth="1"/>
    <col min="2" max="2" width="9.25390625" style="40" bestFit="1" customWidth="1"/>
    <col min="3" max="3" width="6.00390625" style="40" bestFit="1" customWidth="1"/>
    <col min="4" max="4" width="6.00390625" style="40" hidden="1" customWidth="1"/>
    <col min="5" max="8" width="0" style="40" hidden="1" customWidth="1"/>
    <col min="9" max="16384" width="9.125" style="40" customWidth="1"/>
  </cols>
  <sheetData>
    <row r="1" spans="1:9" ht="12.75">
      <c r="A1" s="53" t="s">
        <v>163</v>
      </c>
      <c r="B1" s="53" t="s">
        <v>121</v>
      </c>
      <c r="C1" s="53" t="s">
        <v>117</v>
      </c>
      <c r="D1" s="40">
        <v>9</v>
      </c>
      <c r="E1" s="40">
        <v>6</v>
      </c>
      <c r="F1" s="40">
        <v>6</v>
      </c>
      <c r="G1" s="40">
        <v>8</v>
      </c>
      <c r="H1" s="40">
        <v>5</v>
      </c>
      <c r="I1" s="39">
        <f>SUM(D1:H1)</f>
        <v>34</v>
      </c>
    </row>
    <row r="2" spans="1:9" ht="12.75">
      <c r="A2" s="53" t="s">
        <v>179</v>
      </c>
      <c r="B2" s="53" t="s">
        <v>39</v>
      </c>
      <c r="C2" s="53" t="s">
        <v>184</v>
      </c>
      <c r="D2" s="40">
        <v>7</v>
      </c>
      <c r="E2" s="40">
        <v>4</v>
      </c>
      <c r="F2" s="40">
        <v>7</v>
      </c>
      <c r="G2" s="40">
        <v>5</v>
      </c>
      <c r="H2" s="40">
        <v>9</v>
      </c>
      <c r="I2" s="39">
        <f>SUM(D2:H2)</f>
        <v>32</v>
      </c>
    </row>
    <row r="3" spans="1:9" ht="12.75">
      <c r="A3" s="53" t="s">
        <v>89</v>
      </c>
      <c r="B3" s="53" t="s">
        <v>90</v>
      </c>
      <c r="C3" s="40" t="s">
        <v>43</v>
      </c>
      <c r="D3" s="40">
        <v>3</v>
      </c>
      <c r="E3" s="40">
        <v>3</v>
      </c>
      <c r="F3" s="40">
        <v>3</v>
      </c>
      <c r="G3" s="40">
        <v>10</v>
      </c>
      <c r="H3" s="40">
        <v>4</v>
      </c>
      <c r="I3" s="39">
        <f>SUM(D3:H3)</f>
        <v>23</v>
      </c>
    </row>
    <row r="4" spans="1:9" ht="12.75">
      <c r="A4" s="53" t="s">
        <v>114</v>
      </c>
      <c r="B4" s="53" t="s">
        <v>115</v>
      </c>
      <c r="C4" s="40" t="s">
        <v>53</v>
      </c>
      <c r="D4" s="40">
        <v>8</v>
      </c>
      <c r="E4" s="40">
        <v>9</v>
      </c>
      <c r="F4" s="40">
        <v>4</v>
      </c>
      <c r="G4" s="40">
        <v>1</v>
      </c>
      <c r="H4" s="40">
        <v>0</v>
      </c>
      <c r="I4" s="39">
        <f>SUM(D4:H4)</f>
        <v>22</v>
      </c>
    </row>
    <row r="5" spans="1:9" ht="12.75">
      <c r="A5" s="53" t="s">
        <v>124</v>
      </c>
      <c r="B5" s="53" t="s">
        <v>35</v>
      </c>
      <c r="C5" s="53" t="s">
        <v>107</v>
      </c>
      <c r="D5" s="40">
        <v>5</v>
      </c>
      <c r="E5" s="40">
        <v>4</v>
      </c>
      <c r="F5" s="40">
        <v>5</v>
      </c>
      <c r="G5" s="40">
        <v>4</v>
      </c>
      <c r="H5" s="40">
        <v>4</v>
      </c>
      <c r="I5" s="39">
        <f>SUM(D5:H5)</f>
        <v>22</v>
      </c>
    </row>
    <row r="6" spans="1:9" ht="12.75">
      <c r="A6" s="53" t="s">
        <v>131</v>
      </c>
      <c r="B6" s="53" t="s">
        <v>51</v>
      </c>
      <c r="C6" s="40" t="s">
        <v>53</v>
      </c>
      <c r="D6" s="40">
        <v>3</v>
      </c>
      <c r="E6" s="40">
        <v>4</v>
      </c>
      <c r="F6" s="40">
        <v>4</v>
      </c>
      <c r="G6" s="40">
        <v>3</v>
      </c>
      <c r="H6" s="40">
        <v>1</v>
      </c>
      <c r="I6" s="39">
        <f>SUM(D6:H6)</f>
        <v>15</v>
      </c>
    </row>
    <row r="7" spans="1:9" ht="12.75">
      <c r="A7" s="53" t="s">
        <v>133</v>
      </c>
      <c r="B7" s="53"/>
      <c r="C7" s="40" t="s">
        <v>53</v>
      </c>
      <c r="D7" s="40">
        <v>3</v>
      </c>
      <c r="E7" s="40">
        <v>4</v>
      </c>
      <c r="F7" s="40">
        <v>2</v>
      </c>
      <c r="G7" s="40">
        <v>2</v>
      </c>
      <c r="H7" s="40">
        <v>4</v>
      </c>
      <c r="I7" s="39">
        <f>SUM(D7:H7)</f>
        <v>15</v>
      </c>
    </row>
    <row r="8" spans="1:9" ht="12.75">
      <c r="A8" s="53" t="s">
        <v>105</v>
      </c>
      <c r="B8" s="53" t="s">
        <v>37</v>
      </c>
      <c r="C8" s="53" t="s">
        <v>107</v>
      </c>
      <c r="D8" s="40">
        <v>3</v>
      </c>
      <c r="E8" s="40">
        <v>2</v>
      </c>
      <c r="F8" s="40">
        <v>4</v>
      </c>
      <c r="G8" s="40">
        <v>5</v>
      </c>
      <c r="H8" s="40">
        <v>1</v>
      </c>
      <c r="I8" s="39">
        <f>SUM(D8:H8)</f>
        <v>15</v>
      </c>
    </row>
    <row r="9" spans="1:9" ht="12.75">
      <c r="A9" s="53" t="s">
        <v>215</v>
      </c>
      <c r="B9" s="53" t="s">
        <v>41</v>
      </c>
      <c r="C9" s="40" t="s">
        <v>34</v>
      </c>
      <c r="D9" s="40">
        <v>3</v>
      </c>
      <c r="E9" s="40">
        <v>5</v>
      </c>
      <c r="F9" s="40">
        <v>0</v>
      </c>
      <c r="G9" s="40">
        <v>3</v>
      </c>
      <c r="H9" s="40">
        <v>4</v>
      </c>
      <c r="I9" s="39">
        <f>SUM(D9:H9)</f>
        <v>15</v>
      </c>
    </row>
    <row r="10" spans="1:9" ht="12.75">
      <c r="A10" s="53" t="s">
        <v>148</v>
      </c>
      <c r="B10" s="53" t="s">
        <v>149</v>
      </c>
      <c r="C10" s="40" t="s">
        <v>43</v>
      </c>
      <c r="D10" s="40">
        <v>0</v>
      </c>
      <c r="E10" s="40">
        <v>2</v>
      </c>
      <c r="F10" s="40">
        <v>5</v>
      </c>
      <c r="G10" s="40">
        <v>4</v>
      </c>
      <c r="H10" s="40">
        <v>3</v>
      </c>
      <c r="I10" s="39">
        <f>SUM(D10:H10)</f>
        <v>14</v>
      </c>
    </row>
    <row r="11" spans="1:9" ht="12.75">
      <c r="A11" s="53" t="s">
        <v>46</v>
      </c>
      <c r="B11" s="53" t="s">
        <v>109</v>
      </c>
      <c r="C11" s="53" t="s">
        <v>184</v>
      </c>
      <c r="D11" s="40">
        <v>7</v>
      </c>
      <c r="E11" s="40">
        <v>6</v>
      </c>
      <c r="F11" s="40">
        <v>0</v>
      </c>
      <c r="G11" s="40">
        <v>0</v>
      </c>
      <c r="H11" s="40">
        <v>0</v>
      </c>
      <c r="I11" s="39">
        <f>SUM(D11:H11)</f>
        <v>13</v>
      </c>
    </row>
    <row r="12" spans="1:9" ht="12.75">
      <c r="A12" s="53" t="s">
        <v>120</v>
      </c>
      <c r="B12" s="53" t="s">
        <v>41</v>
      </c>
      <c r="C12" s="53" t="s">
        <v>117</v>
      </c>
      <c r="D12" s="53">
        <v>1</v>
      </c>
      <c r="E12" s="53">
        <v>3</v>
      </c>
      <c r="F12" s="53">
        <v>2</v>
      </c>
      <c r="G12" s="53">
        <v>0</v>
      </c>
      <c r="H12" s="53">
        <v>7</v>
      </c>
      <c r="I12" s="39">
        <f>SUM(D12:H12)</f>
        <v>13</v>
      </c>
    </row>
    <row r="13" spans="1:9" ht="12.75">
      <c r="A13" s="53" t="s">
        <v>211</v>
      </c>
      <c r="B13" s="53" t="s">
        <v>40</v>
      </c>
      <c r="C13" s="40" t="s">
        <v>34</v>
      </c>
      <c r="D13" s="40">
        <v>1</v>
      </c>
      <c r="E13" s="40">
        <v>1</v>
      </c>
      <c r="F13" s="40">
        <v>6</v>
      </c>
      <c r="G13" s="40">
        <v>1</v>
      </c>
      <c r="H13" s="40">
        <v>4</v>
      </c>
      <c r="I13" s="39">
        <f>SUM(D13:H13)</f>
        <v>13</v>
      </c>
    </row>
    <row r="14" spans="1:9" ht="12.75">
      <c r="A14" s="53" t="s">
        <v>132</v>
      </c>
      <c r="B14" s="53" t="s">
        <v>77</v>
      </c>
      <c r="C14" s="40" t="s">
        <v>53</v>
      </c>
      <c r="D14" s="40">
        <v>1</v>
      </c>
      <c r="E14" s="40">
        <v>3</v>
      </c>
      <c r="F14" s="40">
        <v>1</v>
      </c>
      <c r="G14" s="40">
        <v>4</v>
      </c>
      <c r="H14" s="40">
        <v>3</v>
      </c>
      <c r="I14" s="39">
        <f>SUM(D14:H14)</f>
        <v>12</v>
      </c>
    </row>
    <row r="15" spans="1:9" ht="12.75">
      <c r="A15" s="53" t="s">
        <v>47</v>
      </c>
      <c r="B15" s="53" t="s">
        <v>110</v>
      </c>
      <c r="C15" s="53" t="s">
        <v>184</v>
      </c>
      <c r="D15" s="40">
        <v>1</v>
      </c>
      <c r="E15" s="40">
        <v>7</v>
      </c>
      <c r="F15" s="40">
        <v>1</v>
      </c>
      <c r="G15" s="40">
        <v>0</v>
      </c>
      <c r="H15" s="40">
        <v>3</v>
      </c>
      <c r="I15" s="39">
        <f>SUM(D15:H15)</f>
        <v>12</v>
      </c>
    </row>
    <row r="16" spans="1:9" ht="12.75">
      <c r="A16" s="53" t="s">
        <v>91</v>
      </c>
      <c r="B16" s="53" t="s">
        <v>44</v>
      </c>
      <c r="C16" s="40" t="s">
        <v>43</v>
      </c>
      <c r="D16" s="40">
        <v>4</v>
      </c>
      <c r="E16" s="40">
        <v>2</v>
      </c>
      <c r="F16" s="40">
        <v>1</v>
      </c>
      <c r="G16" s="40">
        <v>3</v>
      </c>
      <c r="H16" s="40">
        <v>2</v>
      </c>
      <c r="I16" s="39">
        <f>SUM(D16:H16)</f>
        <v>12</v>
      </c>
    </row>
    <row r="17" spans="1:9" ht="12.75">
      <c r="A17" s="53" t="s">
        <v>98</v>
      </c>
      <c r="B17" s="53" t="s">
        <v>99</v>
      </c>
      <c r="C17" s="53" t="s">
        <v>107</v>
      </c>
      <c r="D17" s="40">
        <v>1</v>
      </c>
      <c r="E17" s="40">
        <v>0</v>
      </c>
      <c r="F17" s="40">
        <v>3</v>
      </c>
      <c r="G17" s="40">
        <v>5</v>
      </c>
      <c r="H17" s="40">
        <v>2</v>
      </c>
      <c r="I17" s="39">
        <f>SUM(D17:H17)</f>
        <v>11</v>
      </c>
    </row>
    <row r="18" spans="1:9" ht="12.75">
      <c r="A18" s="53" t="s">
        <v>79</v>
      </c>
      <c r="B18" s="53" t="s">
        <v>76</v>
      </c>
      <c r="C18" s="40" t="s">
        <v>34</v>
      </c>
      <c r="D18" s="40">
        <v>0</v>
      </c>
      <c r="E18" s="40">
        <v>4</v>
      </c>
      <c r="F18" s="40">
        <v>3</v>
      </c>
      <c r="G18" s="40">
        <v>0</v>
      </c>
      <c r="H18" s="40">
        <v>4</v>
      </c>
      <c r="I18" s="39">
        <f>SUM(D18:H18)</f>
        <v>11</v>
      </c>
    </row>
    <row r="19" spans="1:9" ht="12.75">
      <c r="A19" s="53" t="s">
        <v>136</v>
      </c>
      <c r="B19" s="53" t="s">
        <v>42</v>
      </c>
      <c r="C19" s="40" t="s">
        <v>53</v>
      </c>
      <c r="D19" s="40">
        <v>0</v>
      </c>
      <c r="E19" s="40">
        <v>3</v>
      </c>
      <c r="F19" s="40">
        <v>2</v>
      </c>
      <c r="G19" s="40">
        <v>0</v>
      </c>
      <c r="H19" s="40">
        <v>5</v>
      </c>
      <c r="I19" s="39">
        <f>SUM(D19:H19)</f>
        <v>10</v>
      </c>
    </row>
    <row r="20" spans="1:9" ht="12.75">
      <c r="A20" s="53" t="s">
        <v>92</v>
      </c>
      <c r="B20" s="53" t="s">
        <v>36</v>
      </c>
      <c r="C20" s="40" t="s">
        <v>43</v>
      </c>
      <c r="D20" s="40">
        <v>2</v>
      </c>
      <c r="E20" s="40">
        <v>1</v>
      </c>
      <c r="F20" s="40">
        <v>3</v>
      </c>
      <c r="G20" s="40">
        <v>2</v>
      </c>
      <c r="H20" s="40">
        <v>2</v>
      </c>
      <c r="I20" s="39">
        <f>SUM(D20:H20)</f>
        <v>10</v>
      </c>
    </row>
    <row r="21" spans="1:9" ht="12.75">
      <c r="A21" s="53" t="s">
        <v>154</v>
      </c>
      <c r="B21" s="53" t="s">
        <v>81</v>
      </c>
      <c r="C21" s="40" t="s">
        <v>43</v>
      </c>
      <c r="D21" s="40">
        <v>3</v>
      </c>
      <c r="E21" s="40">
        <v>2</v>
      </c>
      <c r="F21" s="40">
        <v>2</v>
      </c>
      <c r="G21" s="40">
        <v>0</v>
      </c>
      <c r="H21" s="40">
        <v>3</v>
      </c>
      <c r="I21" s="39">
        <f>SUM(D21:H21)</f>
        <v>10</v>
      </c>
    </row>
    <row r="22" spans="1:9" ht="12.75">
      <c r="A22" s="53" t="s">
        <v>87</v>
      </c>
      <c r="B22" s="53" t="s">
        <v>149</v>
      </c>
      <c r="C22" s="40" t="s">
        <v>43</v>
      </c>
      <c r="D22" s="40">
        <v>3</v>
      </c>
      <c r="E22" s="40">
        <v>1</v>
      </c>
      <c r="F22" s="40">
        <v>2</v>
      </c>
      <c r="G22" s="40">
        <v>2</v>
      </c>
      <c r="H22" s="40">
        <v>2</v>
      </c>
      <c r="I22" s="39">
        <f>SUM(D22:H22)</f>
        <v>10</v>
      </c>
    </row>
    <row r="23" spans="1:9" ht="12.75">
      <c r="A23" s="53" t="s">
        <v>116</v>
      </c>
      <c r="B23" s="53" t="s">
        <v>54</v>
      </c>
      <c r="C23" s="40" t="s">
        <v>53</v>
      </c>
      <c r="D23" s="40">
        <v>0</v>
      </c>
      <c r="E23" s="40">
        <v>1</v>
      </c>
      <c r="F23" s="40">
        <v>5</v>
      </c>
      <c r="G23" s="40">
        <v>3</v>
      </c>
      <c r="H23" s="40">
        <v>0</v>
      </c>
      <c r="I23" s="39">
        <f>SUM(D23:H23)</f>
        <v>9</v>
      </c>
    </row>
    <row r="24" spans="1:9" ht="12.75">
      <c r="A24" s="53" t="s">
        <v>134</v>
      </c>
      <c r="B24" s="53" t="s">
        <v>35</v>
      </c>
      <c r="C24" s="40" t="s">
        <v>53</v>
      </c>
      <c r="D24" s="40">
        <v>0</v>
      </c>
      <c r="E24" s="40">
        <v>1</v>
      </c>
      <c r="F24" s="40">
        <v>1</v>
      </c>
      <c r="G24" s="40">
        <v>7</v>
      </c>
      <c r="H24" s="40">
        <v>0</v>
      </c>
      <c r="I24" s="39">
        <f>SUM(D24:H24)</f>
        <v>9</v>
      </c>
    </row>
    <row r="25" spans="1:9" ht="12.75">
      <c r="A25" s="53" t="s">
        <v>169</v>
      </c>
      <c r="B25" s="53" t="s">
        <v>106</v>
      </c>
      <c r="C25" s="53" t="s">
        <v>117</v>
      </c>
      <c r="D25" s="53">
        <v>2</v>
      </c>
      <c r="E25" s="53">
        <v>0</v>
      </c>
      <c r="F25" s="53">
        <v>1</v>
      </c>
      <c r="G25" s="53">
        <v>1</v>
      </c>
      <c r="H25" s="53">
        <v>5</v>
      </c>
      <c r="I25" s="39">
        <f>SUM(D25:H25)</f>
        <v>9</v>
      </c>
    </row>
    <row r="26" spans="1:9" ht="12.75">
      <c r="A26" s="53" t="s">
        <v>145</v>
      </c>
      <c r="B26" s="53" t="s">
        <v>40</v>
      </c>
      <c r="C26" s="40" t="s">
        <v>43</v>
      </c>
      <c r="D26" s="40">
        <v>2</v>
      </c>
      <c r="E26" s="40">
        <v>2</v>
      </c>
      <c r="F26" s="40">
        <v>2</v>
      </c>
      <c r="G26" s="40">
        <v>1</v>
      </c>
      <c r="H26" s="40">
        <v>2</v>
      </c>
      <c r="I26" s="39">
        <f>SUM(D26:H26)</f>
        <v>9</v>
      </c>
    </row>
    <row r="27" spans="1:9" ht="12.75">
      <c r="A27" s="53" t="s">
        <v>181</v>
      </c>
      <c r="B27" s="53" t="s">
        <v>41</v>
      </c>
      <c r="C27" s="53" t="s">
        <v>184</v>
      </c>
      <c r="D27" s="40">
        <v>6</v>
      </c>
      <c r="E27" s="40">
        <v>2</v>
      </c>
      <c r="F27" s="40">
        <v>0</v>
      </c>
      <c r="G27" s="40">
        <v>0</v>
      </c>
      <c r="H27" s="40">
        <v>0</v>
      </c>
      <c r="I27" s="39">
        <f>SUM(D27:H27)</f>
        <v>8</v>
      </c>
    </row>
    <row r="28" spans="1:9" ht="12.75">
      <c r="A28" s="53" t="s">
        <v>119</v>
      </c>
      <c r="B28" s="53" t="s">
        <v>36</v>
      </c>
      <c r="C28" s="53" t="s">
        <v>117</v>
      </c>
      <c r="D28" s="40">
        <v>2</v>
      </c>
      <c r="E28" s="40">
        <v>1</v>
      </c>
      <c r="F28" s="40">
        <v>4</v>
      </c>
      <c r="G28" s="40">
        <v>1</v>
      </c>
      <c r="H28" s="40">
        <v>0</v>
      </c>
      <c r="I28" s="39">
        <f>SUM(D28:H28)</f>
        <v>8</v>
      </c>
    </row>
    <row r="29" spans="1:9" ht="12.75">
      <c r="A29" s="53" t="s">
        <v>214</v>
      </c>
      <c r="B29" s="53" t="s">
        <v>142</v>
      </c>
      <c r="C29" s="40" t="s">
        <v>34</v>
      </c>
      <c r="D29" s="40">
        <v>2</v>
      </c>
      <c r="E29" s="40">
        <v>0</v>
      </c>
      <c r="F29" s="40">
        <v>2</v>
      </c>
      <c r="G29" s="40">
        <v>3</v>
      </c>
      <c r="H29" s="40">
        <v>1</v>
      </c>
      <c r="I29" s="39">
        <f>SUM(D29:H29)</f>
        <v>8</v>
      </c>
    </row>
    <row r="30" spans="1:9" ht="12.75">
      <c r="A30" s="53" t="s">
        <v>82</v>
      </c>
      <c r="B30" s="53" t="s">
        <v>38</v>
      </c>
      <c r="C30" s="40" t="s">
        <v>34</v>
      </c>
      <c r="D30" s="40">
        <v>0</v>
      </c>
      <c r="E30" s="40">
        <v>3</v>
      </c>
      <c r="F30" s="40">
        <v>1</v>
      </c>
      <c r="G30" s="40">
        <v>2</v>
      </c>
      <c r="H30" s="40">
        <v>1</v>
      </c>
      <c r="I30" s="39">
        <f>SUM(D30:H30)</f>
        <v>7</v>
      </c>
    </row>
    <row r="31" spans="1:9" ht="12.75">
      <c r="A31" s="53" t="s">
        <v>218</v>
      </c>
      <c r="B31" s="53" t="s">
        <v>45</v>
      </c>
      <c r="C31" s="40" t="s">
        <v>34</v>
      </c>
      <c r="D31" s="40">
        <v>1</v>
      </c>
      <c r="E31" s="40">
        <v>3</v>
      </c>
      <c r="F31" s="40">
        <v>0</v>
      </c>
      <c r="G31" s="40">
        <v>1</v>
      </c>
      <c r="H31" s="40">
        <v>2</v>
      </c>
      <c r="I31" s="39">
        <f>SUM(D31:H31)</f>
        <v>7</v>
      </c>
    </row>
    <row r="32" spans="1:9" ht="12.75">
      <c r="A32" s="53" t="s">
        <v>164</v>
      </c>
      <c r="B32" s="53" t="s">
        <v>36</v>
      </c>
      <c r="C32" s="53" t="s">
        <v>117</v>
      </c>
      <c r="D32" s="40">
        <v>3</v>
      </c>
      <c r="E32" s="40">
        <v>0</v>
      </c>
      <c r="F32" s="40">
        <v>2</v>
      </c>
      <c r="G32" s="40">
        <v>0</v>
      </c>
      <c r="H32" s="40">
        <v>1</v>
      </c>
      <c r="I32" s="39">
        <f>SUM(D32:H32)</f>
        <v>6</v>
      </c>
    </row>
    <row r="33" spans="1:9" ht="12.75">
      <c r="A33" s="53" t="s">
        <v>88</v>
      </c>
      <c r="B33" s="53" t="s">
        <v>37</v>
      </c>
      <c r="C33" s="40" t="s">
        <v>43</v>
      </c>
      <c r="D33" s="40">
        <v>0</v>
      </c>
      <c r="E33" s="40">
        <v>3</v>
      </c>
      <c r="F33" s="40">
        <v>1</v>
      </c>
      <c r="G33" s="40">
        <v>1</v>
      </c>
      <c r="H33" s="40">
        <v>1</v>
      </c>
      <c r="I33" s="39">
        <f>SUM(D33:H33)</f>
        <v>6</v>
      </c>
    </row>
    <row r="34" spans="1:9" ht="12.75">
      <c r="A34" s="53" t="s">
        <v>151</v>
      </c>
      <c r="B34" s="53" t="s">
        <v>152</v>
      </c>
      <c r="C34" s="40" t="s">
        <v>43</v>
      </c>
      <c r="D34" s="40">
        <v>2</v>
      </c>
      <c r="E34" s="40">
        <v>2</v>
      </c>
      <c r="F34" s="40">
        <v>0</v>
      </c>
      <c r="G34" s="40">
        <v>0</v>
      </c>
      <c r="H34" s="40">
        <v>2</v>
      </c>
      <c r="I34" s="39">
        <f>SUM(D34:H34)</f>
        <v>6</v>
      </c>
    </row>
    <row r="35" spans="1:9" ht="12.75">
      <c r="A35" s="53" t="s">
        <v>122</v>
      </c>
      <c r="B35" s="53" t="s">
        <v>36</v>
      </c>
      <c r="C35" s="53" t="s">
        <v>117</v>
      </c>
      <c r="D35" s="40">
        <v>1</v>
      </c>
      <c r="E35" s="40">
        <v>1</v>
      </c>
      <c r="F35" s="40">
        <v>1</v>
      </c>
      <c r="G35" s="40">
        <v>0</v>
      </c>
      <c r="H35" s="40">
        <v>2</v>
      </c>
      <c r="I35" s="39">
        <f>SUM(D35:H35)</f>
        <v>5</v>
      </c>
    </row>
    <row r="36" spans="1:9" ht="12.75">
      <c r="A36" s="53" t="s">
        <v>75</v>
      </c>
      <c r="B36" s="53" t="s">
        <v>142</v>
      </c>
      <c r="C36" s="40" t="s">
        <v>43</v>
      </c>
      <c r="D36" s="40">
        <v>0</v>
      </c>
      <c r="E36" s="40">
        <v>1</v>
      </c>
      <c r="F36" s="40">
        <v>2</v>
      </c>
      <c r="G36" s="40">
        <v>0</v>
      </c>
      <c r="H36" s="40">
        <v>2</v>
      </c>
      <c r="I36" s="39">
        <f>SUM(D36:H36)</f>
        <v>5</v>
      </c>
    </row>
    <row r="37" spans="1:9" ht="12.75">
      <c r="A37" s="53" t="s">
        <v>210</v>
      </c>
      <c r="B37" s="53" t="s">
        <v>42</v>
      </c>
      <c r="C37" s="40" t="s">
        <v>34</v>
      </c>
      <c r="D37" s="40">
        <v>0</v>
      </c>
      <c r="E37" s="40">
        <v>1</v>
      </c>
      <c r="F37" s="40">
        <v>0</v>
      </c>
      <c r="G37" s="40">
        <v>4</v>
      </c>
      <c r="H37" s="40">
        <v>0</v>
      </c>
      <c r="I37" s="39">
        <f>SUM(D37:H37)</f>
        <v>5</v>
      </c>
    </row>
    <row r="38" spans="1:9" ht="12.75">
      <c r="A38" s="53" t="s">
        <v>137</v>
      </c>
      <c r="B38" s="53" t="s">
        <v>48</v>
      </c>
      <c r="C38" s="40" t="s">
        <v>53</v>
      </c>
      <c r="D38" s="40">
        <v>0</v>
      </c>
      <c r="E38" s="40">
        <v>2</v>
      </c>
      <c r="F38" s="40">
        <v>0</v>
      </c>
      <c r="G38" s="40">
        <v>0</v>
      </c>
      <c r="H38" s="40">
        <v>2</v>
      </c>
      <c r="I38" s="39">
        <f>SUM(D38:H38)</f>
        <v>4</v>
      </c>
    </row>
    <row r="39" spans="1:9" ht="12.75">
      <c r="A39" s="53" t="s">
        <v>182</v>
      </c>
      <c r="B39" s="53" t="s">
        <v>40</v>
      </c>
      <c r="C39" s="53" t="s">
        <v>184</v>
      </c>
      <c r="D39" s="40">
        <v>0</v>
      </c>
      <c r="E39" s="40">
        <v>1</v>
      </c>
      <c r="F39" s="40">
        <v>3</v>
      </c>
      <c r="G39" s="40">
        <v>0</v>
      </c>
      <c r="H39" s="40">
        <v>0</v>
      </c>
      <c r="I39" s="39">
        <f>SUM(D39:H39)</f>
        <v>4</v>
      </c>
    </row>
    <row r="40" spans="1:9" ht="12.75">
      <c r="A40" s="53" t="s">
        <v>46</v>
      </c>
      <c r="B40" s="53" t="s">
        <v>183</v>
      </c>
      <c r="C40" s="53" t="s">
        <v>184</v>
      </c>
      <c r="D40" s="40">
        <v>0</v>
      </c>
      <c r="E40" s="40">
        <v>0</v>
      </c>
      <c r="F40" s="40">
        <v>1</v>
      </c>
      <c r="G40" s="40">
        <v>1</v>
      </c>
      <c r="H40" s="40">
        <v>2</v>
      </c>
      <c r="I40" s="39">
        <f>SUM(D40:H40)</f>
        <v>4</v>
      </c>
    </row>
    <row r="41" spans="1:9" ht="12.75">
      <c r="A41" s="53" t="s">
        <v>96</v>
      </c>
      <c r="B41" s="53" t="s">
        <v>97</v>
      </c>
      <c r="C41" s="53" t="s">
        <v>107</v>
      </c>
      <c r="D41" s="40">
        <v>1</v>
      </c>
      <c r="E41" s="40">
        <v>1</v>
      </c>
      <c r="F41" s="40">
        <v>2</v>
      </c>
      <c r="G41" s="40">
        <v>0</v>
      </c>
      <c r="H41" s="40">
        <v>0</v>
      </c>
      <c r="I41" s="39">
        <f>SUM(D41:H41)</f>
        <v>4</v>
      </c>
    </row>
    <row r="42" spans="1:9" ht="12.75">
      <c r="A42" s="53" t="s">
        <v>213</v>
      </c>
      <c r="B42" s="53" t="s">
        <v>49</v>
      </c>
      <c r="C42" s="40" t="s">
        <v>34</v>
      </c>
      <c r="D42" s="40">
        <v>1</v>
      </c>
      <c r="E42" s="40">
        <v>1</v>
      </c>
      <c r="F42" s="40">
        <v>0</v>
      </c>
      <c r="G42" s="40">
        <v>1</v>
      </c>
      <c r="H42" s="40">
        <v>1</v>
      </c>
      <c r="I42" s="39">
        <f>SUM(D42:H42)</f>
        <v>4</v>
      </c>
    </row>
    <row r="43" spans="1:9" ht="12.75">
      <c r="A43" s="53" t="s">
        <v>217</v>
      </c>
      <c r="B43" s="53" t="s">
        <v>162</v>
      </c>
      <c r="C43" s="40" t="s">
        <v>34</v>
      </c>
      <c r="D43" s="40">
        <v>0</v>
      </c>
      <c r="E43" s="40">
        <v>0</v>
      </c>
      <c r="F43" s="40">
        <v>1</v>
      </c>
      <c r="G43" s="40">
        <v>0</v>
      </c>
      <c r="H43" s="40">
        <v>3</v>
      </c>
      <c r="I43" s="39">
        <f>SUM(D43:H43)</f>
        <v>4</v>
      </c>
    </row>
    <row r="44" spans="1:9" ht="12.75">
      <c r="A44" s="53" t="s">
        <v>177</v>
      </c>
      <c r="B44" s="53" t="s">
        <v>178</v>
      </c>
      <c r="C44" s="53" t="s">
        <v>184</v>
      </c>
      <c r="D44" s="40">
        <v>0</v>
      </c>
      <c r="E44" s="40">
        <v>0</v>
      </c>
      <c r="F44" s="40">
        <v>1</v>
      </c>
      <c r="G44" s="40">
        <v>1</v>
      </c>
      <c r="H44" s="40">
        <v>1</v>
      </c>
      <c r="I44" s="39">
        <f>SUM(D44:H44)</f>
        <v>3</v>
      </c>
    </row>
    <row r="45" spans="1:9" ht="12.75">
      <c r="A45" s="53" t="s">
        <v>150</v>
      </c>
      <c r="B45" s="53" t="s">
        <v>77</v>
      </c>
      <c r="C45" s="40" t="s">
        <v>43</v>
      </c>
      <c r="D45" s="40">
        <v>1</v>
      </c>
      <c r="E45" s="40">
        <v>0</v>
      </c>
      <c r="F45" s="40">
        <v>1</v>
      </c>
      <c r="G45" s="40">
        <v>0</v>
      </c>
      <c r="H45" s="40">
        <v>1</v>
      </c>
      <c r="I45" s="39">
        <f>SUM(D45:H45)</f>
        <v>3</v>
      </c>
    </row>
    <row r="46" spans="1:9" ht="12.75">
      <c r="A46" s="53" t="s">
        <v>153</v>
      </c>
      <c r="B46" s="53" t="s">
        <v>77</v>
      </c>
      <c r="C46" s="40" t="s">
        <v>43</v>
      </c>
      <c r="D46" s="40">
        <v>1</v>
      </c>
      <c r="E46" s="40">
        <v>0</v>
      </c>
      <c r="F46" s="40">
        <v>0</v>
      </c>
      <c r="G46" s="40">
        <v>0</v>
      </c>
      <c r="H46" s="40">
        <v>2</v>
      </c>
      <c r="I46" s="39">
        <f>SUM(D46:H46)</f>
        <v>3</v>
      </c>
    </row>
    <row r="47" spans="1:9" ht="12.75">
      <c r="A47" s="53" t="s">
        <v>104</v>
      </c>
      <c r="B47" s="53" t="s">
        <v>51</v>
      </c>
      <c r="C47" s="53" t="s">
        <v>107</v>
      </c>
      <c r="D47" s="40">
        <v>2</v>
      </c>
      <c r="E47" s="40">
        <v>0</v>
      </c>
      <c r="F47" s="40">
        <v>0</v>
      </c>
      <c r="G47" s="40">
        <v>0</v>
      </c>
      <c r="H47" s="40">
        <v>1</v>
      </c>
      <c r="I47" s="39">
        <f>SUM(D47:H47)</f>
        <v>3</v>
      </c>
    </row>
    <row r="48" spans="1:9" ht="12.75">
      <c r="A48" s="53" t="s">
        <v>173</v>
      </c>
      <c r="B48" s="53" t="s">
        <v>174</v>
      </c>
      <c r="C48" s="53" t="s">
        <v>184</v>
      </c>
      <c r="D48" s="40">
        <v>0</v>
      </c>
      <c r="E48" s="40">
        <v>0</v>
      </c>
      <c r="F48" s="40">
        <v>1</v>
      </c>
      <c r="G48" s="40">
        <v>1</v>
      </c>
      <c r="H48" s="40">
        <v>0</v>
      </c>
      <c r="I48" s="39">
        <f>SUM(D48:H48)</f>
        <v>2</v>
      </c>
    </row>
    <row r="49" spans="1:9" ht="12.75">
      <c r="A49" s="53" t="s">
        <v>111</v>
      </c>
      <c r="B49" s="53" t="s">
        <v>112</v>
      </c>
      <c r="C49" s="53" t="s">
        <v>184</v>
      </c>
      <c r="D49" s="40">
        <v>1</v>
      </c>
      <c r="E49" s="40">
        <v>0</v>
      </c>
      <c r="F49" s="40">
        <v>1</v>
      </c>
      <c r="G49" s="40">
        <v>0</v>
      </c>
      <c r="H49" s="40">
        <v>0</v>
      </c>
      <c r="I49" s="39">
        <f>SUM(D49:H49)</f>
        <v>2</v>
      </c>
    </row>
    <row r="50" spans="1:9" ht="12.75">
      <c r="A50" s="53" t="s">
        <v>47</v>
      </c>
      <c r="B50" s="53" t="s">
        <v>36</v>
      </c>
      <c r="C50" s="53" t="s">
        <v>184</v>
      </c>
      <c r="D50" s="40">
        <v>0</v>
      </c>
      <c r="E50" s="40">
        <v>0</v>
      </c>
      <c r="F50" s="40">
        <v>2</v>
      </c>
      <c r="G50" s="40">
        <v>0</v>
      </c>
      <c r="H50" s="40">
        <v>0</v>
      </c>
      <c r="I50" s="39">
        <f>SUM(D50:H50)</f>
        <v>2</v>
      </c>
    </row>
    <row r="51" spans="1:9" ht="12.75">
      <c r="A51" s="53" t="s">
        <v>146</v>
      </c>
      <c r="B51" s="53" t="s">
        <v>147</v>
      </c>
      <c r="C51" s="40" t="s">
        <v>43</v>
      </c>
      <c r="D51" s="40">
        <v>0</v>
      </c>
      <c r="E51" s="40">
        <v>1</v>
      </c>
      <c r="F51" s="40">
        <v>0</v>
      </c>
      <c r="G51" s="40">
        <v>0</v>
      </c>
      <c r="H51" s="40">
        <v>1</v>
      </c>
      <c r="I51" s="39">
        <f>SUM(D51:H51)</f>
        <v>2</v>
      </c>
    </row>
    <row r="52" spans="1:9" ht="12.75">
      <c r="A52" s="53" t="s">
        <v>103</v>
      </c>
      <c r="B52" s="53" t="s">
        <v>41</v>
      </c>
      <c r="C52" s="53" t="s">
        <v>107</v>
      </c>
      <c r="D52" s="40">
        <v>0</v>
      </c>
      <c r="E52" s="40">
        <v>0</v>
      </c>
      <c r="F52" s="40">
        <v>0</v>
      </c>
      <c r="G52" s="40">
        <v>1</v>
      </c>
      <c r="H52" s="40">
        <v>1</v>
      </c>
      <c r="I52" s="39">
        <f>SUM(D52:H52)</f>
        <v>2</v>
      </c>
    </row>
    <row r="53" spans="1:9" ht="12.75">
      <c r="A53" s="53" t="s">
        <v>176</v>
      </c>
      <c r="B53" s="53" t="s">
        <v>50</v>
      </c>
      <c r="C53" s="53" t="s">
        <v>184</v>
      </c>
      <c r="D53" s="40">
        <v>0</v>
      </c>
      <c r="E53" s="40">
        <v>1</v>
      </c>
      <c r="F53" s="40">
        <v>0</v>
      </c>
      <c r="G53" s="40">
        <v>0</v>
      </c>
      <c r="H53" s="40">
        <v>0</v>
      </c>
      <c r="I53" s="39">
        <f>SUM(D53:H53)</f>
        <v>1</v>
      </c>
    </row>
    <row r="54" spans="1:9" ht="12.75">
      <c r="A54" s="53" t="s">
        <v>157</v>
      </c>
      <c r="B54" s="53" t="s">
        <v>158</v>
      </c>
      <c r="C54" s="53" t="s">
        <v>117</v>
      </c>
      <c r="D54" s="40">
        <v>0</v>
      </c>
      <c r="E54" s="40">
        <v>0</v>
      </c>
      <c r="F54" s="40">
        <v>1</v>
      </c>
      <c r="G54" s="40">
        <v>0</v>
      </c>
      <c r="H54" s="40">
        <v>0</v>
      </c>
      <c r="I54" s="39">
        <f>SUM(D54:H54)</f>
        <v>1</v>
      </c>
    </row>
    <row r="55" spans="1:9" ht="12.75">
      <c r="A55" s="53" t="s">
        <v>160</v>
      </c>
      <c r="B55" s="53" t="s">
        <v>36</v>
      </c>
      <c r="C55" s="53" t="s">
        <v>117</v>
      </c>
      <c r="D55" s="40">
        <v>0</v>
      </c>
      <c r="E55" s="40">
        <v>1</v>
      </c>
      <c r="F55" s="40">
        <v>0</v>
      </c>
      <c r="G55" s="40">
        <v>0</v>
      </c>
      <c r="H55" s="40">
        <v>0</v>
      </c>
      <c r="I55" s="39">
        <f>SUM(D55:H55)</f>
        <v>1</v>
      </c>
    </row>
    <row r="56" spans="1:9" ht="12.75">
      <c r="A56" s="53" t="s">
        <v>165</v>
      </c>
      <c r="B56" s="53" t="s">
        <v>166</v>
      </c>
      <c r="C56" s="53" t="s">
        <v>117</v>
      </c>
      <c r="D56" s="40">
        <v>1</v>
      </c>
      <c r="E56" s="40">
        <v>0</v>
      </c>
      <c r="F56" s="40">
        <v>0</v>
      </c>
      <c r="G56" s="40">
        <v>0</v>
      </c>
      <c r="H56" s="40">
        <v>0</v>
      </c>
      <c r="I56" s="39">
        <f>SUM(D56:H56)</f>
        <v>1</v>
      </c>
    </row>
    <row r="57" spans="1:9" ht="12.75">
      <c r="A57" s="53" t="s">
        <v>170</v>
      </c>
      <c r="B57" s="53" t="s">
        <v>171</v>
      </c>
      <c r="C57" s="53" t="s">
        <v>117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39">
        <f>SUM(D57:H57)</f>
        <v>1</v>
      </c>
    </row>
    <row r="58" spans="1:9" ht="12.75">
      <c r="A58" s="53" t="s">
        <v>100</v>
      </c>
      <c r="B58" s="53" t="s">
        <v>121</v>
      </c>
      <c r="C58" s="53" t="s">
        <v>107</v>
      </c>
      <c r="D58" s="40">
        <v>0</v>
      </c>
      <c r="E58" s="40">
        <v>0</v>
      </c>
      <c r="F58" s="40">
        <v>0</v>
      </c>
      <c r="G58" s="40">
        <v>1</v>
      </c>
      <c r="H58" s="40">
        <v>0</v>
      </c>
      <c r="I58" s="39">
        <f>SUM(D58:H58)</f>
        <v>1</v>
      </c>
    </row>
    <row r="59" spans="1:9" ht="12.75">
      <c r="A59" s="53" t="s">
        <v>126</v>
      </c>
      <c r="B59" s="53" t="s">
        <v>118</v>
      </c>
      <c r="C59" s="53" t="s">
        <v>107</v>
      </c>
      <c r="D59" s="40">
        <v>1</v>
      </c>
      <c r="E59" s="40">
        <v>0</v>
      </c>
      <c r="F59" s="40">
        <v>0</v>
      </c>
      <c r="G59" s="40">
        <v>0</v>
      </c>
      <c r="H59" s="40">
        <v>0</v>
      </c>
      <c r="I59" s="39">
        <f>SUM(D59:H59)</f>
        <v>1</v>
      </c>
    </row>
    <row r="60" spans="1:9" ht="12.75">
      <c r="A60" s="53" t="s">
        <v>129</v>
      </c>
      <c r="B60" s="53" t="s">
        <v>121</v>
      </c>
      <c r="C60" s="53" t="s">
        <v>107</v>
      </c>
      <c r="D60" s="40">
        <v>1</v>
      </c>
      <c r="E60" s="40">
        <v>0</v>
      </c>
      <c r="F60" s="40">
        <v>0</v>
      </c>
      <c r="G60" s="40">
        <v>0</v>
      </c>
      <c r="H60" s="40">
        <v>0</v>
      </c>
      <c r="I60" s="39">
        <f>SUM(D60:H60)</f>
        <v>1</v>
      </c>
    </row>
    <row r="61" spans="1:9" ht="12.75">
      <c r="A61" s="53" t="s">
        <v>208</v>
      </c>
      <c r="B61" s="53" t="s">
        <v>219</v>
      </c>
      <c r="C61" s="40" t="s">
        <v>34</v>
      </c>
      <c r="D61" s="40">
        <v>0</v>
      </c>
      <c r="E61" s="40">
        <v>0</v>
      </c>
      <c r="F61" s="40">
        <v>0</v>
      </c>
      <c r="G61" s="40">
        <v>1</v>
      </c>
      <c r="H61" s="40">
        <v>0</v>
      </c>
      <c r="I61" s="39">
        <f>SUM(D61:H61)</f>
        <v>1</v>
      </c>
    </row>
    <row r="62" spans="1:9" ht="12.75">
      <c r="A62" s="53" t="s">
        <v>135</v>
      </c>
      <c r="B62" s="53" t="s">
        <v>49</v>
      </c>
      <c r="C62" s="40" t="s">
        <v>53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39">
        <f>SUM(D62:H62)</f>
        <v>0</v>
      </c>
    </row>
    <row r="63" spans="1:9" ht="12.75">
      <c r="A63" s="53" t="s">
        <v>138</v>
      </c>
      <c r="B63" s="53" t="s">
        <v>36</v>
      </c>
      <c r="C63" s="40" t="s">
        <v>53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39">
        <f>SUM(D63:H63)</f>
        <v>0</v>
      </c>
    </row>
    <row r="64" spans="1:9" ht="12.75">
      <c r="A64" s="53" t="s">
        <v>139</v>
      </c>
      <c r="B64" s="53" t="s">
        <v>140</v>
      </c>
      <c r="C64" s="40" t="s">
        <v>53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39">
        <f>SUM(D64:H64)</f>
        <v>0</v>
      </c>
    </row>
    <row r="65" spans="1:9" ht="12.75">
      <c r="A65" s="53" t="s">
        <v>141</v>
      </c>
      <c r="B65" s="53" t="s">
        <v>142</v>
      </c>
      <c r="C65" s="40" t="s">
        <v>53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39">
        <f>SUM(D65:H65)</f>
        <v>0</v>
      </c>
    </row>
    <row r="66" spans="1:9" ht="12.75">
      <c r="A66" s="53" t="s">
        <v>108</v>
      </c>
      <c r="B66" s="53" t="s">
        <v>172</v>
      </c>
      <c r="C66" s="53" t="s">
        <v>184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39">
        <f>SUM(D66:H66)</f>
        <v>0</v>
      </c>
    </row>
    <row r="67" spans="1:9" ht="12.75">
      <c r="A67" s="53" t="s">
        <v>175</v>
      </c>
      <c r="B67" s="53" t="s">
        <v>52</v>
      </c>
      <c r="C67" s="53" t="s">
        <v>184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39">
        <f>SUM(D67:H67)</f>
        <v>0</v>
      </c>
    </row>
    <row r="68" spans="1:9" ht="12.75">
      <c r="A68" s="53" t="s">
        <v>180</v>
      </c>
      <c r="B68" s="53" t="s">
        <v>37</v>
      </c>
      <c r="C68" s="53" t="s">
        <v>184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39">
        <f>SUM(D68:H68)</f>
        <v>0</v>
      </c>
    </row>
    <row r="69" spans="1:9" ht="12.75">
      <c r="A69" s="53" t="s">
        <v>156</v>
      </c>
      <c r="B69" s="53" t="s">
        <v>49</v>
      </c>
      <c r="C69" s="53" t="s">
        <v>117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39">
        <f>SUM(D69:H69)</f>
        <v>0</v>
      </c>
    </row>
    <row r="70" spans="1:9" ht="12.75">
      <c r="A70" s="53" t="s">
        <v>159</v>
      </c>
      <c r="B70" s="53" t="s">
        <v>77</v>
      </c>
      <c r="C70" s="53" t="s">
        <v>117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39">
        <f>SUM(D70:H70)</f>
        <v>0</v>
      </c>
    </row>
    <row r="71" spans="1:9" ht="12.75">
      <c r="A71" s="53" t="s">
        <v>161</v>
      </c>
      <c r="B71" s="53" t="s">
        <v>162</v>
      </c>
      <c r="C71" s="53" t="s">
        <v>117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39">
        <f>SUM(D71:H71)</f>
        <v>0</v>
      </c>
    </row>
    <row r="72" spans="1:9" ht="12.75">
      <c r="A72" s="53" t="s">
        <v>167</v>
      </c>
      <c r="B72" s="53" t="s">
        <v>51</v>
      </c>
      <c r="C72" s="53" t="s">
        <v>117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39">
        <f>SUM(D72:H72)</f>
        <v>0</v>
      </c>
    </row>
    <row r="73" spans="1:9" ht="12.75">
      <c r="A73" s="53" t="s">
        <v>168</v>
      </c>
      <c r="B73" s="53" t="s">
        <v>49</v>
      </c>
      <c r="C73" s="53" t="s">
        <v>117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39">
        <f>SUM(D73:H73)</f>
        <v>0</v>
      </c>
    </row>
    <row r="74" spans="1:9" ht="12.75">
      <c r="A74" s="53" t="s">
        <v>144</v>
      </c>
      <c r="B74" s="53" t="s">
        <v>142</v>
      </c>
      <c r="C74" s="40" t="s">
        <v>43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39">
        <f>SUM(D74:H74)</f>
        <v>0</v>
      </c>
    </row>
    <row r="75" spans="1:9" ht="12.75">
      <c r="A75" s="53" t="s">
        <v>93</v>
      </c>
      <c r="B75" s="53" t="s">
        <v>94</v>
      </c>
      <c r="C75" s="40" t="s">
        <v>43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39">
        <f>SUM(D75:H75)</f>
        <v>0</v>
      </c>
    </row>
    <row r="76" spans="1:9" ht="12.75">
      <c r="A76" s="53" t="s">
        <v>102</v>
      </c>
      <c r="B76" s="53" t="s">
        <v>52</v>
      </c>
      <c r="C76" s="53" t="s">
        <v>107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39">
        <f>SUM(D76:H76)</f>
        <v>0</v>
      </c>
    </row>
    <row r="77" spans="1:9" ht="12.75">
      <c r="A77" s="53" t="s">
        <v>125</v>
      </c>
      <c r="B77" s="53" t="s">
        <v>35</v>
      </c>
      <c r="C77" s="53" t="s">
        <v>107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39">
        <f>SUM(D77:H77)</f>
        <v>0</v>
      </c>
    </row>
    <row r="78" spans="1:9" ht="12.75">
      <c r="A78" s="53" t="s">
        <v>127</v>
      </c>
      <c r="B78" s="53" t="s">
        <v>128</v>
      </c>
      <c r="C78" s="53" t="s">
        <v>107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39">
        <f>SUM(D78:H78)</f>
        <v>0</v>
      </c>
    </row>
    <row r="79" spans="1:9" ht="12.75">
      <c r="A79" s="53" t="s">
        <v>208</v>
      </c>
      <c r="B79" s="53" t="s">
        <v>37</v>
      </c>
      <c r="C79" s="40" t="s">
        <v>34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39">
        <f>SUM(D79:H79)</f>
        <v>0</v>
      </c>
    </row>
    <row r="80" spans="1:9" ht="12.75">
      <c r="A80" s="53" t="s">
        <v>209</v>
      </c>
      <c r="B80" s="53" t="s">
        <v>77</v>
      </c>
      <c r="C80" s="40" t="s">
        <v>34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39">
        <f>SUM(D80:H80)</f>
        <v>0</v>
      </c>
    </row>
    <row r="81" spans="1:9" ht="12.75">
      <c r="A81" s="53" t="s">
        <v>212</v>
      </c>
      <c r="B81" s="53" t="s">
        <v>42</v>
      </c>
      <c r="C81" s="40" t="s">
        <v>34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39">
        <f>SUM(D81:H81)</f>
        <v>0</v>
      </c>
    </row>
    <row r="82" spans="1:9" ht="12.75">
      <c r="A82" s="53" t="s">
        <v>216</v>
      </c>
      <c r="B82" s="53" t="s">
        <v>80</v>
      </c>
      <c r="C82" s="40" t="s">
        <v>34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39">
        <f>SUM(D82:H82)</f>
        <v>0</v>
      </c>
    </row>
    <row r="83" spans="1:9" ht="12.75">
      <c r="A83" s="53"/>
      <c r="B83" s="53"/>
      <c r="I83" s="39"/>
    </row>
    <row r="84" spans="1:9" ht="12.75">
      <c r="A84" s="53"/>
      <c r="B84" s="53"/>
      <c r="I84" s="39"/>
    </row>
    <row r="85" spans="1:9" ht="12.75">
      <c r="A85" s="53"/>
      <c r="B85" s="53"/>
      <c r="I85" s="3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Cifra Ľuboš</cp:lastModifiedBy>
  <cp:lastPrinted>2012-02-26T13:42:41Z</cp:lastPrinted>
  <dcterms:created xsi:type="dcterms:W3CDTF">2010-12-21T09:46:12Z</dcterms:created>
  <dcterms:modified xsi:type="dcterms:W3CDTF">2012-12-20T17:47:25Z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